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date1904="1" showInkAnnotation="0" autoCompressPictures="0"/>
  <bookViews>
    <workbookView xWindow="0" yWindow="0" windowWidth="11080" windowHeight="174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R67" i="1" l="1"/>
  <c r="CH67" i="1"/>
  <c r="F73" i="1"/>
  <c r="DQ67" i="1"/>
  <c r="CG67" i="1"/>
  <c r="E73" i="1"/>
  <c r="E91" i="1"/>
  <c r="F91" i="1"/>
  <c r="G91" i="1"/>
  <c r="DS67" i="1"/>
  <c r="DQ69" i="1"/>
  <c r="DQ68" i="1"/>
  <c r="DN67" i="1"/>
  <c r="F90" i="1"/>
  <c r="DM67" i="1"/>
  <c r="E90" i="1"/>
  <c r="G90" i="1"/>
  <c r="DB67" i="1"/>
  <c r="F67" i="1"/>
  <c r="N67" i="1"/>
  <c r="V67" i="1"/>
  <c r="CP67" i="1"/>
  <c r="F75" i="1"/>
  <c r="E67" i="1"/>
  <c r="M67" i="1"/>
  <c r="U67" i="1"/>
  <c r="CO67" i="1"/>
  <c r="DA67" i="1"/>
  <c r="E75" i="1"/>
  <c r="DO67" i="1"/>
  <c r="DM69" i="1"/>
  <c r="DM68" i="1"/>
  <c r="J67" i="1"/>
  <c r="DJ67" i="1"/>
  <c r="F77" i="1"/>
  <c r="I67" i="1"/>
  <c r="DI67" i="1"/>
  <c r="E77" i="1"/>
  <c r="CL67" i="1"/>
  <c r="F88" i="1"/>
  <c r="CK67" i="1"/>
  <c r="E88" i="1"/>
  <c r="DK67" i="1"/>
  <c r="DI69" i="1"/>
  <c r="DI68" i="1"/>
  <c r="DE67" i="1"/>
  <c r="E89" i="1"/>
  <c r="DF67" i="1"/>
  <c r="F89" i="1"/>
  <c r="G89" i="1"/>
  <c r="BJ67" i="1"/>
  <c r="CT67" i="1"/>
  <c r="F78" i="1"/>
  <c r="Z67" i="1"/>
  <c r="AH67" i="1"/>
  <c r="AP67" i="1"/>
  <c r="F79" i="1"/>
  <c r="BI67" i="1"/>
  <c r="CS67" i="1"/>
  <c r="E78" i="1"/>
  <c r="AL67" i="1"/>
  <c r="AT67" i="1"/>
  <c r="BB67" i="1"/>
  <c r="BN67" i="1"/>
  <c r="BR67" i="1"/>
  <c r="CX67" i="1"/>
  <c r="F76" i="1"/>
  <c r="Y67" i="1"/>
  <c r="AK67" i="1"/>
  <c r="AS67" i="1"/>
  <c r="BA67" i="1"/>
  <c r="BM67" i="1"/>
  <c r="BQ67" i="1"/>
  <c r="CW67" i="1"/>
  <c r="E76" i="1"/>
  <c r="DG67" i="1"/>
  <c r="DC67" i="1"/>
  <c r="CY67" i="1"/>
  <c r="CU67" i="1"/>
  <c r="CQ67" i="1"/>
  <c r="CM67" i="1"/>
  <c r="CI67" i="1"/>
  <c r="CE67" i="1"/>
  <c r="CD67" i="1"/>
  <c r="CA67" i="1"/>
  <c r="BZ67" i="1"/>
  <c r="BW67" i="1"/>
  <c r="BV67" i="1"/>
  <c r="BS67" i="1"/>
  <c r="BO67" i="1"/>
  <c r="BK67" i="1"/>
  <c r="BG67" i="1"/>
  <c r="BF67" i="1"/>
  <c r="BC67" i="1"/>
  <c r="AY67" i="1"/>
  <c r="AX67" i="1"/>
  <c r="AU67" i="1"/>
  <c r="AQ67" i="1"/>
  <c r="AM67" i="1"/>
  <c r="AI67" i="1"/>
  <c r="AG67" i="1"/>
  <c r="AE67" i="1"/>
  <c r="AD67" i="1"/>
  <c r="AA67" i="1"/>
  <c r="W67" i="1"/>
  <c r="S67" i="1"/>
  <c r="R67" i="1"/>
  <c r="Q67" i="1"/>
  <c r="O67" i="1"/>
  <c r="L67" i="1"/>
  <c r="K67" i="1"/>
  <c r="G67" i="1"/>
  <c r="DE69" i="1"/>
  <c r="DA69" i="1"/>
  <c r="CW69" i="1"/>
  <c r="CS69" i="1"/>
  <c r="DE68" i="1"/>
  <c r="DA68" i="1"/>
  <c r="CW68" i="1"/>
  <c r="CS68" i="1"/>
  <c r="CO69" i="1"/>
  <c r="CK69" i="1"/>
  <c r="CG69" i="1"/>
  <c r="CC67" i="1"/>
  <c r="CC69" i="1"/>
  <c r="BY67" i="1"/>
  <c r="BY69" i="1"/>
  <c r="BU67" i="1"/>
  <c r="BU69" i="1"/>
  <c r="BQ69" i="1"/>
  <c r="BM69" i="1"/>
  <c r="BI69" i="1"/>
  <c r="BE67" i="1"/>
  <c r="BE69" i="1"/>
  <c r="BA69" i="1"/>
  <c r="AW67" i="1"/>
  <c r="AW69" i="1"/>
  <c r="AS69" i="1"/>
  <c r="AO67" i="1"/>
  <c r="AO69" i="1"/>
  <c r="AK69" i="1"/>
  <c r="AG69" i="1"/>
  <c r="AC67" i="1"/>
  <c r="AC69" i="1"/>
  <c r="Y69" i="1"/>
  <c r="U69" i="1"/>
  <c r="Q69" i="1"/>
  <c r="M69" i="1"/>
  <c r="I69" i="1"/>
  <c r="CO68" i="1"/>
  <c r="CK68" i="1"/>
  <c r="CG68" i="1"/>
  <c r="CC68" i="1"/>
  <c r="BY68" i="1"/>
  <c r="BU68" i="1"/>
  <c r="BQ68" i="1"/>
  <c r="BM68" i="1"/>
  <c r="BI68" i="1"/>
  <c r="BE68" i="1"/>
  <c r="BA68" i="1"/>
  <c r="AW68" i="1"/>
  <c r="AS68" i="1"/>
  <c r="AO68" i="1"/>
  <c r="AK68" i="1"/>
  <c r="AG68" i="1"/>
  <c r="AC68" i="1"/>
  <c r="Y68" i="1"/>
  <c r="U68" i="1"/>
  <c r="Q68" i="1"/>
  <c r="M68" i="1"/>
  <c r="I68" i="1"/>
  <c r="G88" i="1"/>
  <c r="F74" i="1"/>
  <c r="E74" i="1"/>
  <c r="E87" i="1"/>
  <c r="F87" i="1"/>
  <c r="G87" i="1"/>
  <c r="F86" i="1"/>
  <c r="E86" i="1"/>
  <c r="F85" i="1"/>
  <c r="E85" i="1"/>
  <c r="F84" i="1"/>
  <c r="E84" i="1"/>
  <c r="F83" i="1"/>
  <c r="E83" i="1"/>
  <c r="F82" i="1"/>
  <c r="E82" i="1"/>
  <c r="G86" i="1"/>
  <c r="G85" i="1"/>
  <c r="G84" i="1"/>
  <c r="G83" i="1"/>
  <c r="G82" i="1"/>
  <c r="E81" i="1"/>
  <c r="F81" i="1"/>
  <c r="G81" i="1"/>
  <c r="F80" i="1"/>
  <c r="E80" i="1"/>
  <c r="E79" i="1"/>
  <c r="G80" i="1"/>
  <c r="G79" i="1"/>
  <c r="G78" i="1"/>
  <c r="G77" i="1"/>
  <c r="G76" i="1"/>
  <c r="G75" i="1"/>
  <c r="G74" i="1"/>
  <c r="G73" i="1"/>
  <c r="E69" i="1"/>
  <c r="E68" i="1"/>
</calcChain>
</file>

<file path=xl/comments1.xml><?xml version="1.0" encoding="utf-8"?>
<comments xmlns="http://schemas.openxmlformats.org/spreadsheetml/2006/main">
  <authors>
    <author>Classroom</author>
  </authors>
  <commentList>
    <comment ref="P40" authorId="0">
      <text>
        <r>
          <rPr>
            <sz val="9"/>
            <color indexed="81"/>
            <rFont val="Verdana"/>
          </rPr>
          <t xml:space="preserve">
perfect game</t>
        </r>
      </text>
    </comment>
    <comment ref="P44" authorId="0">
      <text>
        <r>
          <rPr>
            <b/>
            <sz val="9"/>
            <color indexed="81"/>
            <rFont val="Verdana"/>
          </rPr>
          <t xml:space="preserve">shutout
</t>
        </r>
        <r>
          <rPr>
            <sz val="9"/>
            <color indexed="81"/>
            <rFont val="Verdana"/>
          </rPr>
          <t xml:space="preserve">
</t>
        </r>
      </text>
    </comment>
    <comment ref="P45" authorId="0">
      <text>
        <r>
          <rPr>
            <b/>
            <sz val="9"/>
            <color indexed="81"/>
            <rFont val="Verdana"/>
          </rPr>
          <t xml:space="preserve">walkoff shotgun style
</t>
        </r>
        <r>
          <rPr>
            <sz val="9"/>
            <color indexed="81"/>
            <rFont val="Verdana"/>
          </rPr>
          <t xml:space="preserve">
</t>
        </r>
      </text>
    </comment>
    <comment ref="P48" authorId="0">
      <text>
        <r>
          <rPr>
            <sz val="9"/>
            <color indexed="81"/>
            <rFont val="Verdana"/>
          </rPr>
          <t xml:space="preserve">perfect game
</t>
        </r>
      </text>
    </comment>
  </commentList>
</comments>
</file>

<file path=xl/sharedStrings.xml><?xml version="1.0" encoding="utf-8"?>
<sst xmlns="http://schemas.openxmlformats.org/spreadsheetml/2006/main" count="549" uniqueCount="187">
  <si>
    <t>Gameday</t>
    <phoneticPr fontId="2" type="noConversion"/>
  </si>
  <si>
    <t>Yellow</t>
    <phoneticPr fontId="2" type="noConversion"/>
  </si>
  <si>
    <t>Gameday</t>
    <phoneticPr fontId="2" type="noConversion"/>
  </si>
  <si>
    <t>Pentagon</t>
    <phoneticPr fontId="2" type="noConversion"/>
  </si>
  <si>
    <t>loss to aaron/joel</t>
    <phoneticPr fontId="2" type="noConversion"/>
  </si>
  <si>
    <t>def greg/caros</t>
    <phoneticPr fontId="2" type="noConversion"/>
  </si>
  <si>
    <t>def Aaron/Joel</t>
    <phoneticPr fontId="2" type="noConversion"/>
  </si>
  <si>
    <t>loss to greg/eric</t>
    <phoneticPr fontId="2" type="noConversion"/>
  </si>
  <si>
    <t>Yellow</t>
    <phoneticPr fontId="2" type="noConversion"/>
  </si>
  <si>
    <t>def aaron/yost</t>
    <phoneticPr fontId="2" type="noConversion"/>
  </si>
  <si>
    <t>def carlos/mario</t>
    <phoneticPr fontId="2" type="noConversion"/>
  </si>
  <si>
    <t>Keri</t>
    <phoneticPr fontId="2" type="noConversion"/>
  </si>
  <si>
    <t>Peggie</t>
    <phoneticPr fontId="2" type="noConversion"/>
  </si>
  <si>
    <t>loss to greg/aaron</t>
    <phoneticPr fontId="2" type="noConversion"/>
  </si>
  <si>
    <t>Patterson's Room</t>
    <phoneticPr fontId="2" type="noConversion"/>
  </si>
  <si>
    <t>Jack Daniels</t>
    <phoneticPr fontId="2" type="noConversion"/>
  </si>
  <si>
    <t>def eric/patterson</t>
    <phoneticPr fontId="2" type="noConversion"/>
  </si>
  <si>
    <t>Parent' House</t>
    <phoneticPr fontId="2" type="noConversion"/>
  </si>
  <si>
    <t>Godzilla</t>
    <phoneticPr fontId="2" type="noConversion"/>
  </si>
  <si>
    <t>def greg/keri</t>
    <phoneticPr fontId="2" type="noConversion"/>
  </si>
  <si>
    <t>loss to aaron/peggie</t>
    <phoneticPr fontId="2" type="noConversion"/>
  </si>
  <si>
    <t>def aaron/eric</t>
    <phoneticPr fontId="2" type="noConversion"/>
  </si>
  <si>
    <t>loss to greg/mike</t>
    <phoneticPr fontId="2" type="noConversion"/>
  </si>
  <si>
    <t>loss to aaron/eric</t>
    <phoneticPr fontId="2" type="noConversion"/>
  </si>
  <si>
    <t>def greg/mike</t>
    <phoneticPr fontId="2" type="noConversion"/>
  </si>
  <si>
    <t>Firework Stand</t>
    <phoneticPr fontId="2" type="noConversion"/>
  </si>
  <si>
    <t>Enrights</t>
    <phoneticPr fontId="2" type="noConversion"/>
  </si>
  <si>
    <t>Stadium</t>
    <phoneticPr fontId="2" type="noConversion"/>
  </si>
  <si>
    <t>Pink Dot</t>
    <phoneticPr fontId="2" type="noConversion"/>
  </si>
  <si>
    <t>def greg/rebecca</t>
    <phoneticPr fontId="2" type="noConversion"/>
  </si>
  <si>
    <t>loss to aaron/corey</t>
    <phoneticPr fontId="2" type="noConversion"/>
  </si>
  <si>
    <t>def greg/myron</t>
    <phoneticPr fontId="2" type="noConversion"/>
  </si>
  <si>
    <t>loss to aaron/corey</t>
    <phoneticPr fontId="2" type="noConversion"/>
  </si>
  <si>
    <t>David's House</t>
    <phoneticPr fontId="2" type="noConversion"/>
  </si>
  <si>
    <t>UCLA/SMU</t>
    <phoneticPr fontId="2" type="noConversion"/>
  </si>
  <si>
    <t>loss to david/minh</t>
    <phoneticPr fontId="2" type="noConversion"/>
  </si>
  <si>
    <t>def greg/speech</t>
    <phoneticPr fontId="2" type="noConversion"/>
  </si>
  <si>
    <t>def greg/david</t>
    <phoneticPr fontId="2" type="noConversion"/>
  </si>
  <si>
    <t>loss to minh/joe</t>
    <phoneticPr fontId="2" type="noConversion"/>
  </si>
  <si>
    <t>def minh/joe</t>
    <phoneticPr fontId="2" type="noConversion"/>
  </si>
  <si>
    <t>Date</t>
    <phoneticPr fontId="2" type="noConversion"/>
  </si>
  <si>
    <t>Pts</t>
    <phoneticPr fontId="2" type="noConversion"/>
  </si>
  <si>
    <t>Eric &amp; Yost</t>
    <phoneticPr fontId="2" type="noConversion"/>
  </si>
  <si>
    <t>Mike &amp; Carlos</t>
    <phoneticPr fontId="2" type="noConversion"/>
  </si>
  <si>
    <t>Greg &amp; Eric</t>
    <phoneticPr fontId="2" type="noConversion"/>
  </si>
  <si>
    <t>Aaron &amp; Carlos</t>
    <phoneticPr fontId="2" type="noConversion"/>
  </si>
  <si>
    <t>Aaron &amp; Myron</t>
    <phoneticPr fontId="2" type="noConversion"/>
  </si>
  <si>
    <t>Greg &amp; Speech</t>
    <phoneticPr fontId="2" type="noConversion"/>
  </si>
  <si>
    <t>Greg &amp; Myron</t>
    <phoneticPr fontId="2" type="noConversion"/>
  </si>
  <si>
    <t>Aaron &amp; Speech</t>
    <phoneticPr fontId="2" type="noConversion"/>
  </si>
  <si>
    <t>Myron &amp; Speech</t>
    <phoneticPr fontId="2" type="noConversion"/>
  </si>
  <si>
    <t>Greg &amp; Aaron</t>
    <phoneticPr fontId="2" type="noConversion"/>
  </si>
  <si>
    <t>Eric &amp; Patterson</t>
    <phoneticPr fontId="2" type="noConversion"/>
  </si>
  <si>
    <t>Aaron &amp; Peggie</t>
    <phoneticPr fontId="2" type="noConversion"/>
  </si>
  <si>
    <t>Greg &amp; Keri</t>
    <phoneticPr fontId="2" type="noConversion"/>
  </si>
  <si>
    <t>Gameday</t>
    <phoneticPr fontId="2" type="noConversion"/>
  </si>
  <si>
    <t>Homeplate</t>
    <phoneticPr fontId="2" type="noConversion"/>
  </si>
  <si>
    <t>def  aaron/mike</t>
    <phoneticPr fontId="2" type="noConversion"/>
  </si>
  <si>
    <t>def aaron/yost</t>
    <phoneticPr fontId="2" type="noConversion"/>
  </si>
  <si>
    <t>def yost/carlos</t>
    <phoneticPr fontId="2" type="noConversion"/>
  </si>
  <si>
    <t>def aaron/joel</t>
    <phoneticPr fontId="2" type="noConversion"/>
  </si>
  <si>
    <t>Aaron &amp; Mike</t>
    <phoneticPr fontId="2" type="noConversion"/>
  </si>
  <si>
    <t>Aaron &amp; Joel</t>
    <phoneticPr fontId="2" type="noConversion"/>
  </si>
  <si>
    <t>Aaron &amp; Yost</t>
    <phoneticPr fontId="2" type="noConversion"/>
  </si>
  <si>
    <t>W</t>
    <phoneticPr fontId="2" type="noConversion"/>
  </si>
  <si>
    <t>L</t>
    <phoneticPr fontId="2" type="noConversion"/>
  </si>
  <si>
    <t>Pts</t>
    <phoneticPr fontId="2" type="noConversion"/>
  </si>
  <si>
    <t>Carlos &amp; Yost</t>
    <phoneticPr fontId="2" type="noConversion"/>
  </si>
  <si>
    <t>L</t>
    <phoneticPr fontId="2" type="noConversion"/>
  </si>
  <si>
    <t>Aaron &amp; Mike</t>
    <phoneticPr fontId="2" type="noConversion"/>
  </si>
  <si>
    <t>loss to greg/eric</t>
    <phoneticPr fontId="2" type="noConversion"/>
  </si>
  <si>
    <t>loss to greg/eric</t>
    <phoneticPr fontId="2" type="noConversion"/>
  </si>
  <si>
    <t>Joel</t>
    <phoneticPr fontId="2" type="noConversion"/>
  </si>
  <si>
    <t>Greg &amp; Mike</t>
    <phoneticPr fontId="2" type="noConversion"/>
  </si>
  <si>
    <t>Aaron &amp; Eric</t>
    <phoneticPr fontId="2" type="noConversion"/>
  </si>
  <si>
    <t>Aaron &amp; Corey</t>
    <phoneticPr fontId="2" type="noConversion"/>
  </si>
  <si>
    <t>Greg &amp; Rebecca</t>
    <phoneticPr fontId="2" type="noConversion"/>
  </si>
  <si>
    <t>David &amp; Minh</t>
    <phoneticPr fontId="2" type="noConversion"/>
  </si>
  <si>
    <t>Minh &amp; Joe</t>
    <phoneticPr fontId="2" type="noConversion"/>
  </si>
  <si>
    <t>Greg &amp; David</t>
    <phoneticPr fontId="2" type="noConversion"/>
  </si>
  <si>
    <t>Venue</t>
    <phoneticPr fontId="2" type="noConversion"/>
  </si>
  <si>
    <t>Box</t>
    <phoneticPr fontId="2" type="noConversion"/>
  </si>
  <si>
    <t>Greg &amp; Carlos</t>
    <phoneticPr fontId="2" type="noConversion"/>
  </si>
  <si>
    <t>Gameday</t>
    <phoneticPr fontId="2" type="noConversion"/>
  </si>
  <si>
    <t>loss to greg/david</t>
    <phoneticPr fontId="2" type="noConversion"/>
  </si>
  <si>
    <t>def yost/carlos</t>
    <phoneticPr fontId="2" type="noConversion"/>
  </si>
  <si>
    <t>loss to greg/eric</t>
    <phoneticPr fontId="2" type="noConversion"/>
  </si>
  <si>
    <t>Carlos &amp; Mario</t>
    <phoneticPr fontId="2" type="noConversion"/>
  </si>
  <si>
    <t>Carlos &amp; Mario</t>
    <phoneticPr fontId="2" type="noConversion"/>
  </si>
  <si>
    <t>W</t>
    <phoneticPr fontId="2" type="noConversion"/>
  </si>
  <si>
    <t>L</t>
    <phoneticPr fontId="2" type="noConversion"/>
  </si>
  <si>
    <t>Mario</t>
    <phoneticPr fontId="2" type="noConversion"/>
  </si>
  <si>
    <t>loss to eric/yost</t>
    <phoneticPr fontId="2" type="noConversion"/>
  </si>
  <si>
    <t>def greg/carlos</t>
    <phoneticPr fontId="2" type="noConversion"/>
  </si>
  <si>
    <t>def eric/yost</t>
    <phoneticPr fontId="2" type="noConversion"/>
  </si>
  <si>
    <t>loss to greg/carlos</t>
    <phoneticPr fontId="2" type="noConversion"/>
  </si>
  <si>
    <t>def mike/carlos</t>
    <phoneticPr fontId="2" type="noConversion"/>
  </si>
  <si>
    <t>Perfect</t>
    <phoneticPr fontId="2" type="noConversion"/>
  </si>
  <si>
    <t>W</t>
    <phoneticPr fontId="2" type="noConversion"/>
  </si>
  <si>
    <t>L</t>
    <phoneticPr fontId="2" type="noConversion"/>
  </si>
  <si>
    <t>L</t>
    <phoneticPr fontId="2" type="noConversion"/>
  </si>
  <si>
    <t>def aaron/carlos</t>
    <phoneticPr fontId="2" type="noConversion"/>
  </si>
  <si>
    <t>def aaron/carlos</t>
    <phoneticPr fontId="2" type="noConversion"/>
  </si>
  <si>
    <t>loss to greg/eric</t>
    <phoneticPr fontId="2" type="noConversion"/>
  </si>
  <si>
    <t>Parent' House</t>
    <phoneticPr fontId="2" type="noConversion"/>
  </si>
  <si>
    <t>Dads</t>
    <phoneticPr fontId="2" type="noConversion"/>
  </si>
  <si>
    <t>def greg/speech</t>
    <phoneticPr fontId="2" type="noConversion"/>
  </si>
  <si>
    <t>loss to aaron/myron</t>
    <phoneticPr fontId="2" type="noConversion"/>
  </si>
  <si>
    <t>def aaron/speech</t>
    <phoneticPr fontId="2" type="noConversion"/>
  </si>
  <si>
    <t>loss to greg/myron</t>
    <phoneticPr fontId="2" type="noConversion"/>
  </si>
  <si>
    <t>def greg/aaron</t>
    <phoneticPr fontId="2" type="noConversion"/>
  </si>
  <si>
    <t>Win %</t>
    <phoneticPr fontId="2" type="noConversion"/>
  </si>
  <si>
    <t>Pts per game</t>
    <phoneticPr fontId="2" type="noConversion"/>
  </si>
  <si>
    <t>loss to myron/speech</t>
    <phoneticPr fontId="2" type="noConversion"/>
  </si>
  <si>
    <t>Greg</t>
    <phoneticPr fontId="2" type="noConversion"/>
  </si>
  <si>
    <t>Win %</t>
    <phoneticPr fontId="2" type="noConversion"/>
  </si>
  <si>
    <t>Eric</t>
    <phoneticPr fontId="2" type="noConversion"/>
  </si>
  <si>
    <t>Carlos</t>
    <phoneticPr fontId="2" type="noConversion"/>
  </si>
  <si>
    <t>Aaron</t>
    <phoneticPr fontId="2" type="noConversion"/>
  </si>
  <si>
    <t>Yost</t>
    <phoneticPr fontId="2" type="noConversion"/>
  </si>
  <si>
    <t>Mike</t>
    <phoneticPr fontId="2" type="noConversion"/>
  </si>
  <si>
    <t>Myron</t>
    <phoneticPr fontId="2" type="noConversion"/>
  </si>
  <si>
    <t>Speech</t>
    <phoneticPr fontId="2" type="noConversion"/>
  </si>
  <si>
    <t>Patterson</t>
    <phoneticPr fontId="2" type="noConversion"/>
  </si>
  <si>
    <t>David</t>
    <phoneticPr fontId="2" type="noConversion"/>
  </si>
  <si>
    <t>Minh</t>
    <phoneticPr fontId="2" type="noConversion"/>
  </si>
  <si>
    <t>Joe</t>
    <phoneticPr fontId="2" type="noConversion"/>
  </si>
  <si>
    <t>Yellow</t>
    <phoneticPr fontId="2" type="noConversion"/>
  </si>
  <si>
    <t>Greg &amp; Cindy</t>
  </si>
  <si>
    <t>Greg &amp; Cindy</t>
    <phoneticPr fontId="2" type="noConversion"/>
  </si>
  <si>
    <t>W</t>
  </si>
  <si>
    <t>W</t>
    <phoneticPr fontId="2" type="noConversion"/>
  </si>
  <si>
    <t>L</t>
  </si>
  <si>
    <t>L</t>
    <phoneticPr fontId="2" type="noConversion"/>
  </si>
  <si>
    <t>Pts</t>
  </si>
  <si>
    <t>Pts</t>
    <phoneticPr fontId="2" type="noConversion"/>
  </si>
  <si>
    <t>loss to eric/carlos</t>
    <phoneticPr fontId="2" type="noConversion"/>
  </si>
  <si>
    <t>def eric/carlos</t>
    <phoneticPr fontId="2" type="noConversion"/>
  </si>
  <si>
    <t>Eric &amp; Carlos</t>
  </si>
  <si>
    <t>Eric &amp; Carlos</t>
    <phoneticPr fontId="2" type="noConversion"/>
  </si>
  <si>
    <t>def greg/cindy</t>
    <phoneticPr fontId="2" type="noConversion"/>
  </si>
  <si>
    <t>loss to greg/cindy</t>
    <phoneticPr fontId="2" type="noConversion"/>
  </si>
  <si>
    <t>Greg &amp; Carlos</t>
  </si>
  <si>
    <t>Win %</t>
  </si>
  <si>
    <t>Pts per game</t>
  </si>
  <si>
    <t>Cindy</t>
    <phoneticPr fontId="2" type="noConversion"/>
  </si>
  <si>
    <t>Eric &amp; Yost</t>
  </si>
  <si>
    <t>Mike &amp; Carlos</t>
  </si>
  <si>
    <t>Greg &amp; Eric</t>
  </si>
  <si>
    <t>Aaron &amp; Carlos</t>
  </si>
  <si>
    <t>Aaron &amp; Myron</t>
  </si>
  <si>
    <t>Greg &amp; Speech</t>
  </si>
  <si>
    <t>Greg &amp; Myron</t>
  </si>
  <si>
    <t>Aaron &amp; Speech</t>
  </si>
  <si>
    <t>Myron &amp; Speech</t>
  </si>
  <si>
    <t>Greg &amp; Aaron</t>
  </si>
  <si>
    <t>Eric &amp; Patterson</t>
  </si>
  <si>
    <t>Aaron &amp; Peggie</t>
  </si>
  <si>
    <t>Greg &amp; Keri</t>
  </si>
  <si>
    <t>Greg &amp; Mike</t>
  </si>
  <si>
    <t>Aaron &amp; Eric</t>
  </si>
  <si>
    <t>Aaron &amp; Corey</t>
  </si>
  <si>
    <t>Greg &amp; Rebecca</t>
  </si>
  <si>
    <t>David &amp; Minh</t>
  </si>
  <si>
    <t>Minh &amp; Joe</t>
  </si>
  <si>
    <t>Greg &amp; David</t>
  </si>
  <si>
    <t>Corey</t>
    <phoneticPr fontId="2" type="noConversion"/>
  </si>
  <si>
    <t>Gameday</t>
    <phoneticPr fontId="2" type="noConversion"/>
  </si>
  <si>
    <t>Perfect</t>
    <phoneticPr fontId="2" type="noConversion"/>
  </si>
  <si>
    <t>def cindy/yost</t>
    <phoneticPr fontId="2" type="noConversion"/>
  </si>
  <si>
    <t>Cindy &amp; Yost</t>
    <phoneticPr fontId="2" type="noConversion"/>
  </si>
  <si>
    <t>Cindy &amp; Yost</t>
    <phoneticPr fontId="2" type="noConversion"/>
  </si>
  <si>
    <t>W</t>
    <phoneticPr fontId="2" type="noConversion"/>
  </si>
  <si>
    <t>L</t>
    <phoneticPr fontId="2" type="noConversion"/>
  </si>
  <si>
    <t>Pts</t>
    <phoneticPr fontId="2" type="noConversion"/>
  </si>
  <si>
    <t>Driveway</t>
  </si>
  <si>
    <t>Orange</t>
  </si>
  <si>
    <t>def tom/greg</t>
  </si>
  <si>
    <t>loss to tom/greg</t>
  </si>
  <si>
    <t>loss to aaron/eric</t>
  </si>
  <si>
    <t>def aaron/eric</t>
  </si>
  <si>
    <t>Tom &amp; Greg</t>
  </si>
  <si>
    <t>Tom</t>
  </si>
  <si>
    <t>New Stadium</t>
  </si>
  <si>
    <t>Homeplate</t>
  </si>
  <si>
    <t>Trapezoid</t>
  </si>
  <si>
    <t>def minh/joe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</si>
</sst>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Verdana"/>
    </font>
    <font>
      <sz val="10"/>
      <name val="Verdana"/>
    </font>
    <font>
      <sz val="8"/>
      <name val="Verdana"/>
    </font>
    <font>
      <sz val="9"/>
      <color indexed="81"/>
      <name val="Verdana"/>
    </font>
    <font>
      <b/>
      <sz val="9"/>
      <color indexed="81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S91"/>
  <sheetViews>
    <sheetView tabSelected="1" topLeftCell="A42" workbookViewId="0">
      <selection activeCell="L59" sqref="L59"/>
    </sheetView>
  </sheetViews>
  <sheetFormatPr baseColWidth="10" defaultRowHeight="13" x14ac:dyDescent="0"/>
  <cols>
    <col min="1" max="1" width="10.7109375" style="5"/>
    <col min="2" max="2" width="14.140625" style="1" customWidth="1"/>
    <col min="3" max="3" width="10.7109375" style="1"/>
    <col min="4" max="4" width="13.42578125" style="1" customWidth="1"/>
    <col min="5" max="6" width="2.7109375" style="1" customWidth="1"/>
    <col min="7" max="7" width="5.42578125" style="1" customWidth="1"/>
    <col min="8" max="8" width="14.7109375" style="1" customWidth="1"/>
    <col min="9" max="11" width="3" style="1" customWidth="1"/>
    <col min="12" max="12" width="12.85546875" style="1" customWidth="1"/>
    <col min="13" max="15" width="3" style="1" customWidth="1"/>
    <col min="16" max="16" width="12.5703125" style="1" customWidth="1"/>
    <col min="17" max="18" width="3" style="1" customWidth="1"/>
    <col min="19" max="19" width="4.28515625" style="1" customWidth="1"/>
    <col min="20" max="20" width="12.5703125" style="1" customWidth="1"/>
    <col min="21" max="23" width="3" style="1" customWidth="1"/>
    <col min="24" max="24" width="13.42578125" style="1" customWidth="1"/>
    <col min="25" max="27" width="3.140625" style="1" customWidth="1"/>
    <col min="28" max="28" width="15.42578125" style="1" customWidth="1"/>
    <col min="29" max="31" width="3" style="1" customWidth="1"/>
    <col min="32" max="32" width="15.85546875" style="1" customWidth="1"/>
    <col min="33" max="35" width="3" style="1" customWidth="1"/>
    <col min="36" max="36" width="14.7109375" style="1" customWidth="1"/>
    <col min="37" max="39" width="3" style="1" customWidth="1"/>
    <col min="40" max="40" width="13.42578125" style="1" customWidth="1"/>
    <col min="41" max="43" width="3" style="1" customWidth="1"/>
    <col min="44" max="44" width="16.7109375" style="1" customWidth="1"/>
    <col min="45" max="47" width="3" style="1" customWidth="1"/>
    <col min="48" max="48" width="16.5703125" style="1" customWidth="1"/>
    <col min="49" max="51" width="3" style="1" customWidth="1"/>
    <col min="52" max="52" width="13.42578125" style="1" customWidth="1"/>
    <col min="53" max="55" width="3" style="1" customWidth="1"/>
    <col min="56" max="56" width="15.42578125" style="1" customWidth="1"/>
    <col min="57" max="59" width="3" style="1" customWidth="1"/>
    <col min="60" max="60" width="13.7109375" style="1" customWidth="1"/>
    <col min="61" max="63" width="3" style="1" customWidth="1"/>
    <col min="64" max="64" width="13.140625" style="1" customWidth="1"/>
    <col min="65" max="67" width="3" style="1" customWidth="1"/>
    <col min="68" max="68" width="14" style="1" customWidth="1"/>
    <col min="69" max="71" width="3" style="1" customWidth="1"/>
    <col min="72" max="72" width="15.28515625" style="1" customWidth="1"/>
    <col min="73" max="75" width="3" style="1" customWidth="1"/>
    <col min="76" max="76" width="14" style="1" customWidth="1"/>
    <col min="77" max="79" width="3" style="1" customWidth="1"/>
    <col min="80" max="80" width="13.5703125" style="1" customWidth="1"/>
    <col min="81" max="82" width="3" style="1" customWidth="1"/>
    <col min="83" max="83" width="3.5703125" style="1" customWidth="1"/>
    <col min="84" max="84" width="12.28515625" style="1" customWidth="1"/>
    <col min="85" max="86" width="3" style="1" customWidth="1"/>
    <col min="87" max="87" width="4.28515625" style="1" customWidth="1"/>
    <col min="88" max="88" width="13.42578125" style="1" customWidth="1"/>
    <col min="89" max="91" width="3.28515625" style="1" customWidth="1"/>
    <col min="92" max="92" width="14" style="1" customWidth="1"/>
    <col min="93" max="95" width="3.5703125" style="1" customWidth="1"/>
    <col min="96" max="96" width="13.5703125" style="1" customWidth="1"/>
    <col min="97" max="99" width="3.7109375" style="1" customWidth="1"/>
    <col min="100" max="100" width="12.42578125" style="1" customWidth="1"/>
    <col min="101" max="103" width="4" style="1" customWidth="1"/>
    <col min="104" max="104" width="12.7109375" style="1" customWidth="1"/>
    <col min="105" max="107" width="4.42578125" style="1" customWidth="1"/>
    <col min="108" max="108" width="12.85546875" style="1" customWidth="1"/>
    <col min="109" max="111" width="3.85546875" style="1" customWidth="1"/>
    <col min="112" max="112" width="13.85546875" style="1" customWidth="1"/>
    <col min="113" max="113" width="3.7109375" style="1" customWidth="1"/>
    <col min="114" max="114" width="3.42578125" style="1" customWidth="1"/>
    <col min="115" max="115" width="3.7109375" style="1" customWidth="1"/>
    <col min="116" max="116" width="13.28515625" style="1" customWidth="1"/>
    <col min="117" max="117" width="3.42578125" style="1" customWidth="1"/>
    <col min="118" max="118" width="3.7109375" style="1" customWidth="1"/>
    <col min="119" max="119" width="3.5703125" style="1" customWidth="1"/>
    <col min="120" max="120" width="15.28515625" style="1" customWidth="1"/>
    <col min="121" max="123" width="3.42578125" style="1" customWidth="1"/>
    <col min="124" max="16384" width="10.7109375" style="1"/>
  </cols>
  <sheetData>
    <row r="1" spans="1:123" s="7" customFormat="1">
      <c r="A1" s="5"/>
    </row>
    <row r="2" spans="1:123" s="11" customFormat="1">
      <c r="A2" s="10" t="s">
        <v>40</v>
      </c>
      <c r="B2" s="11" t="s">
        <v>80</v>
      </c>
      <c r="C2" s="11" t="s">
        <v>81</v>
      </c>
      <c r="D2" s="11" t="s">
        <v>82</v>
      </c>
      <c r="E2" s="11" t="s">
        <v>98</v>
      </c>
      <c r="F2" s="11" t="s">
        <v>100</v>
      </c>
      <c r="G2" s="11" t="s">
        <v>41</v>
      </c>
      <c r="H2" s="11" t="s">
        <v>42</v>
      </c>
      <c r="I2" s="11" t="s">
        <v>98</v>
      </c>
      <c r="J2" s="11" t="s">
        <v>100</v>
      </c>
      <c r="K2" s="11" t="s">
        <v>41</v>
      </c>
      <c r="L2" s="11" t="s">
        <v>43</v>
      </c>
      <c r="M2" s="11" t="s">
        <v>98</v>
      </c>
      <c r="N2" s="11" t="s">
        <v>100</v>
      </c>
      <c r="O2" s="11" t="s">
        <v>41</v>
      </c>
      <c r="P2" s="11" t="s">
        <v>44</v>
      </c>
      <c r="Q2" s="11" t="s">
        <v>98</v>
      </c>
      <c r="R2" s="11" t="s">
        <v>100</v>
      </c>
      <c r="S2" s="11" t="s">
        <v>41</v>
      </c>
      <c r="T2" s="11" t="s">
        <v>45</v>
      </c>
      <c r="U2" s="11" t="s">
        <v>98</v>
      </c>
      <c r="V2" s="11" t="s">
        <v>100</v>
      </c>
      <c r="W2" s="11" t="s">
        <v>41</v>
      </c>
      <c r="X2" s="11" t="s">
        <v>46</v>
      </c>
      <c r="Y2" s="11" t="s">
        <v>98</v>
      </c>
      <c r="Z2" s="11" t="s">
        <v>100</v>
      </c>
      <c r="AA2" s="11" t="s">
        <v>41</v>
      </c>
      <c r="AB2" s="11" t="s">
        <v>47</v>
      </c>
      <c r="AC2" s="11" t="s">
        <v>98</v>
      </c>
      <c r="AD2" s="11" t="s">
        <v>100</v>
      </c>
      <c r="AE2" s="11" t="s">
        <v>41</v>
      </c>
      <c r="AF2" s="11" t="s">
        <v>48</v>
      </c>
      <c r="AG2" s="11" t="s">
        <v>98</v>
      </c>
      <c r="AH2" s="11" t="s">
        <v>100</v>
      </c>
      <c r="AI2" s="11" t="s">
        <v>41</v>
      </c>
      <c r="AJ2" s="11" t="s">
        <v>49</v>
      </c>
      <c r="AK2" s="11" t="s">
        <v>98</v>
      </c>
      <c r="AL2" s="11" t="s">
        <v>100</v>
      </c>
      <c r="AM2" s="11" t="s">
        <v>41</v>
      </c>
      <c r="AN2" s="11" t="s">
        <v>50</v>
      </c>
      <c r="AO2" s="11" t="s">
        <v>98</v>
      </c>
      <c r="AP2" s="11" t="s">
        <v>100</v>
      </c>
      <c r="AQ2" s="11" t="s">
        <v>41</v>
      </c>
      <c r="AR2" s="11" t="s">
        <v>51</v>
      </c>
      <c r="AS2" s="11" t="s">
        <v>98</v>
      </c>
      <c r="AT2" s="11" t="s">
        <v>100</v>
      </c>
      <c r="AU2" s="11" t="s">
        <v>41</v>
      </c>
      <c r="AV2" s="11" t="s">
        <v>52</v>
      </c>
      <c r="AW2" s="11" t="s">
        <v>98</v>
      </c>
      <c r="AX2" s="11" t="s">
        <v>100</v>
      </c>
      <c r="AY2" s="11" t="s">
        <v>41</v>
      </c>
      <c r="AZ2" s="11" t="s">
        <v>53</v>
      </c>
      <c r="BA2" s="11" t="s">
        <v>98</v>
      </c>
      <c r="BB2" s="11" t="s">
        <v>100</v>
      </c>
      <c r="BC2" s="11" t="s">
        <v>41</v>
      </c>
      <c r="BD2" s="11" t="s">
        <v>54</v>
      </c>
      <c r="BE2" s="11" t="s">
        <v>98</v>
      </c>
      <c r="BF2" s="11" t="s">
        <v>100</v>
      </c>
      <c r="BG2" s="11" t="s">
        <v>41</v>
      </c>
      <c r="BH2" s="11" t="s">
        <v>73</v>
      </c>
      <c r="BI2" s="11" t="s">
        <v>98</v>
      </c>
      <c r="BJ2" s="11" t="s">
        <v>100</v>
      </c>
      <c r="BK2" s="11" t="s">
        <v>41</v>
      </c>
      <c r="BL2" s="11" t="s">
        <v>74</v>
      </c>
      <c r="BM2" s="11" t="s">
        <v>98</v>
      </c>
      <c r="BN2" s="11" t="s">
        <v>100</v>
      </c>
      <c r="BO2" s="11" t="s">
        <v>41</v>
      </c>
      <c r="BP2" s="11" t="s">
        <v>75</v>
      </c>
      <c r="BQ2" s="11" t="s">
        <v>98</v>
      </c>
      <c r="BR2" s="11" t="s">
        <v>100</v>
      </c>
      <c r="BS2" s="11" t="s">
        <v>41</v>
      </c>
      <c r="BT2" s="11" t="s">
        <v>76</v>
      </c>
      <c r="BU2" s="11" t="s">
        <v>98</v>
      </c>
      <c r="BV2" s="11" t="s">
        <v>100</v>
      </c>
      <c r="BW2" s="11" t="s">
        <v>41</v>
      </c>
      <c r="BX2" s="11" t="s">
        <v>77</v>
      </c>
      <c r="BY2" s="11" t="s">
        <v>98</v>
      </c>
      <c r="BZ2" s="11" t="s">
        <v>100</v>
      </c>
      <c r="CA2" s="11" t="s">
        <v>41</v>
      </c>
      <c r="CB2" s="11" t="s">
        <v>78</v>
      </c>
      <c r="CC2" s="11" t="s">
        <v>98</v>
      </c>
      <c r="CD2" s="11" t="s">
        <v>100</v>
      </c>
      <c r="CE2" s="11" t="s">
        <v>41</v>
      </c>
      <c r="CF2" s="11" t="s">
        <v>79</v>
      </c>
      <c r="CG2" s="11" t="s">
        <v>98</v>
      </c>
      <c r="CH2" s="11" t="s">
        <v>100</v>
      </c>
      <c r="CI2" s="11" t="s">
        <v>41</v>
      </c>
      <c r="CJ2" s="11" t="s">
        <v>129</v>
      </c>
      <c r="CK2" s="11" t="s">
        <v>131</v>
      </c>
      <c r="CL2" s="11" t="s">
        <v>133</v>
      </c>
      <c r="CM2" s="11" t="s">
        <v>135</v>
      </c>
      <c r="CN2" s="11" t="s">
        <v>139</v>
      </c>
      <c r="CO2" s="11" t="s">
        <v>131</v>
      </c>
      <c r="CP2" s="11" t="s">
        <v>133</v>
      </c>
      <c r="CQ2" s="11" t="s">
        <v>135</v>
      </c>
      <c r="CR2" s="11" t="s">
        <v>61</v>
      </c>
      <c r="CS2" s="11" t="s">
        <v>98</v>
      </c>
      <c r="CT2" s="11" t="s">
        <v>99</v>
      </c>
      <c r="CU2" s="11" t="s">
        <v>135</v>
      </c>
      <c r="CV2" s="11" t="s">
        <v>63</v>
      </c>
      <c r="CW2" s="11" t="s">
        <v>64</v>
      </c>
      <c r="CX2" s="11" t="s">
        <v>65</v>
      </c>
      <c r="CY2" s="11" t="s">
        <v>66</v>
      </c>
      <c r="CZ2" s="11" t="s">
        <v>67</v>
      </c>
      <c r="DA2" s="11" t="s">
        <v>64</v>
      </c>
      <c r="DB2" s="11" t="s">
        <v>68</v>
      </c>
      <c r="DC2" s="11" t="s">
        <v>66</v>
      </c>
      <c r="DD2" s="11" t="s">
        <v>62</v>
      </c>
      <c r="DE2" s="11" t="s">
        <v>64</v>
      </c>
      <c r="DF2" s="11" t="s">
        <v>65</v>
      </c>
      <c r="DG2" s="11" t="s">
        <v>66</v>
      </c>
      <c r="DH2" s="11" t="s">
        <v>171</v>
      </c>
      <c r="DI2" s="11" t="s">
        <v>172</v>
      </c>
      <c r="DJ2" s="11" t="s">
        <v>173</v>
      </c>
      <c r="DK2" s="11" t="s">
        <v>174</v>
      </c>
      <c r="DL2" s="11" t="s">
        <v>88</v>
      </c>
      <c r="DM2" s="11" t="s">
        <v>89</v>
      </c>
      <c r="DN2" s="11" t="s">
        <v>90</v>
      </c>
      <c r="DO2" s="11" t="s">
        <v>174</v>
      </c>
      <c r="DP2" s="30" t="s">
        <v>181</v>
      </c>
      <c r="DQ2" s="11" t="s">
        <v>130</v>
      </c>
      <c r="DR2" s="11" t="s">
        <v>132</v>
      </c>
      <c r="DS2" s="11" t="s">
        <v>134</v>
      </c>
    </row>
    <row r="3" spans="1:123" s="9" customFormat="1">
      <c r="A3" s="5">
        <v>39194</v>
      </c>
      <c r="B3" s="9" t="s">
        <v>33</v>
      </c>
      <c r="C3" s="9" t="s">
        <v>34</v>
      </c>
      <c r="AB3" s="3" t="s">
        <v>35</v>
      </c>
      <c r="AD3" s="9">
        <v>1</v>
      </c>
      <c r="AE3" s="9">
        <v>8</v>
      </c>
      <c r="BX3" s="4" t="s">
        <v>106</v>
      </c>
      <c r="BY3" s="9">
        <v>1</v>
      </c>
      <c r="CA3" s="9">
        <v>15</v>
      </c>
    </row>
    <row r="4" spans="1:123" s="9" customFormat="1">
      <c r="A4" s="5">
        <v>39194</v>
      </c>
      <c r="B4" s="9" t="s">
        <v>33</v>
      </c>
      <c r="C4" s="9" t="s">
        <v>34</v>
      </c>
      <c r="AB4" s="3" t="s">
        <v>35</v>
      </c>
      <c r="AD4" s="9">
        <v>1</v>
      </c>
      <c r="AE4" s="9">
        <v>10</v>
      </c>
      <c r="BX4" s="4" t="s">
        <v>36</v>
      </c>
      <c r="BY4" s="9">
        <v>1</v>
      </c>
      <c r="CA4" s="9">
        <v>15</v>
      </c>
    </row>
    <row r="5" spans="1:123" s="9" customFormat="1">
      <c r="A5" s="5">
        <v>39194</v>
      </c>
      <c r="B5" s="9" t="s">
        <v>33</v>
      </c>
      <c r="C5" s="9" t="s">
        <v>34</v>
      </c>
      <c r="CB5" s="4" t="s">
        <v>37</v>
      </c>
      <c r="CC5" s="9">
        <v>1</v>
      </c>
      <c r="CE5" s="9">
        <v>15</v>
      </c>
      <c r="CF5" s="3" t="s">
        <v>38</v>
      </c>
      <c r="CH5" s="9">
        <v>1</v>
      </c>
      <c r="CI5" s="9">
        <v>8</v>
      </c>
    </row>
    <row r="6" spans="1:123">
      <c r="A6" s="5">
        <v>39194</v>
      </c>
      <c r="B6" s="1" t="s">
        <v>33</v>
      </c>
      <c r="C6" s="1" t="s">
        <v>34</v>
      </c>
      <c r="D6" s="9"/>
      <c r="H6" s="9"/>
      <c r="AB6" s="7"/>
      <c r="BX6" s="7"/>
      <c r="CB6" s="4" t="s">
        <v>37</v>
      </c>
      <c r="CC6" s="1">
        <v>1</v>
      </c>
      <c r="CE6" s="1">
        <v>15</v>
      </c>
      <c r="CF6" s="3" t="s">
        <v>38</v>
      </c>
      <c r="CH6" s="1">
        <v>1</v>
      </c>
      <c r="CI6" s="1">
        <v>7</v>
      </c>
    </row>
    <row r="7" spans="1:123">
      <c r="A7" s="5">
        <v>39194</v>
      </c>
      <c r="B7" s="1" t="s">
        <v>33</v>
      </c>
      <c r="C7" s="1" t="s">
        <v>34</v>
      </c>
      <c r="D7" s="9"/>
      <c r="H7" s="9"/>
      <c r="AB7" s="7"/>
      <c r="BX7" s="7"/>
      <c r="CB7" s="4" t="s">
        <v>37</v>
      </c>
      <c r="CC7" s="1">
        <v>1</v>
      </c>
      <c r="CE7" s="1">
        <v>15</v>
      </c>
      <c r="CF7" s="3" t="s">
        <v>38</v>
      </c>
      <c r="CH7" s="1">
        <v>1</v>
      </c>
      <c r="CI7" s="1">
        <v>13</v>
      </c>
    </row>
    <row r="8" spans="1:123">
      <c r="A8" s="5">
        <v>39194</v>
      </c>
      <c r="B8" s="1" t="s">
        <v>33</v>
      </c>
      <c r="C8" s="1" t="s">
        <v>34</v>
      </c>
      <c r="H8" s="9"/>
      <c r="L8" s="9"/>
      <c r="CB8" s="4" t="s">
        <v>37</v>
      </c>
      <c r="CC8" s="1">
        <v>1</v>
      </c>
      <c r="CE8" s="1">
        <v>15</v>
      </c>
      <c r="CF8" s="3" t="s">
        <v>38</v>
      </c>
      <c r="CH8" s="1">
        <v>1</v>
      </c>
      <c r="CI8" s="1">
        <v>1</v>
      </c>
    </row>
    <row r="9" spans="1:123">
      <c r="A9" s="5">
        <v>39194</v>
      </c>
      <c r="B9" s="1" t="s">
        <v>33</v>
      </c>
      <c r="C9" s="1" t="s">
        <v>34</v>
      </c>
      <c r="P9" s="9"/>
      <c r="T9" s="9"/>
      <c r="CB9" s="4" t="s">
        <v>37</v>
      </c>
      <c r="CC9" s="1">
        <v>1</v>
      </c>
      <c r="CE9" s="1">
        <v>15</v>
      </c>
      <c r="CF9" s="3" t="s">
        <v>38</v>
      </c>
      <c r="CH9" s="1">
        <v>1</v>
      </c>
      <c r="CI9" s="1">
        <v>14</v>
      </c>
    </row>
    <row r="10" spans="1:123">
      <c r="A10" s="5">
        <v>39194</v>
      </c>
      <c r="B10" s="1" t="s">
        <v>33</v>
      </c>
      <c r="C10" s="1" t="s">
        <v>34</v>
      </c>
      <c r="P10" s="9"/>
      <c r="T10" s="9"/>
      <c r="CB10" s="4" t="s">
        <v>37</v>
      </c>
      <c r="CC10" s="1">
        <v>1</v>
      </c>
      <c r="CE10" s="1">
        <v>15</v>
      </c>
      <c r="CF10" s="3" t="s">
        <v>38</v>
      </c>
      <c r="CH10" s="1">
        <v>1</v>
      </c>
      <c r="CI10" s="1">
        <v>9</v>
      </c>
    </row>
    <row r="11" spans="1:123">
      <c r="A11" s="5">
        <v>39194</v>
      </c>
      <c r="B11" s="1" t="s">
        <v>33</v>
      </c>
      <c r="C11" s="1" t="s">
        <v>34</v>
      </c>
      <c r="P11" s="9"/>
      <c r="T11" s="9"/>
      <c r="CB11" s="3" t="s">
        <v>84</v>
      </c>
      <c r="CD11" s="1">
        <v>1</v>
      </c>
      <c r="CE11" s="1">
        <v>14</v>
      </c>
      <c r="CF11" s="4" t="s">
        <v>39</v>
      </c>
      <c r="CG11" s="1">
        <v>1</v>
      </c>
      <c r="CI11" s="1">
        <v>15</v>
      </c>
    </row>
    <row r="12" spans="1:123">
      <c r="A12" s="5">
        <v>39194</v>
      </c>
      <c r="B12" s="1" t="s">
        <v>33</v>
      </c>
      <c r="C12" s="1" t="s">
        <v>34</v>
      </c>
      <c r="P12" s="9"/>
      <c r="T12" s="9"/>
      <c r="CB12" s="3" t="s">
        <v>84</v>
      </c>
      <c r="CD12" s="1">
        <v>1</v>
      </c>
      <c r="CE12" s="1">
        <v>11</v>
      </c>
      <c r="CF12" s="4" t="s">
        <v>39</v>
      </c>
      <c r="CG12" s="1">
        <v>1</v>
      </c>
      <c r="CI12" s="1">
        <v>15</v>
      </c>
    </row>
    <row r="13" spans="1:123">
      <c r="A13" s="5">
        <v>39194</v>
      </c>
      <c r="B13" s="1" t="s">
        <v>33</v>
      </c>
      <c r="C13" s="1" t="s">
        <v>34</v>
      </c>
      <c r="X13" s="9"/>
      <c r="AB13" s="9"/>
      <c r="CB13" s="3" t="s">
        <v>84</v>
      </c>
      <c r="CD13" s="1">
        <v>1</v>
      </c>
      <c r="CE13" s="1">
        <v>8</v>
      </c>
      <c r="CF13" s="4" t="s">
        <v>39</v>
      </c>
      <c r="CG13" s="1">
        <v>1</v>
      </c>
      <c r="CI13" s="1">
        <v>14</v>
      </c>
    </row>
    <row r="14" spans="1:123">
      <c r="A14" s="5">
        <v>39194</v>
      </c>
      <c r="B14" s="1" t="s">
        <v>33</v>
      </c>
      <c r="C14" s="1" t="s">
        <v>34</v>
      </c>
      <c r="AF14" s="9"/>
      <c r="AJ14" s="9"/>
      <c r="CB14" s="3" t="s">
        <v>84</v>
      </c>
      <c r="CD14" s="1">
        <v>1</v>
      </c>
      <c r="CE14" s="1">
        <v>7</v>
      </c>
      <c r="CF14" s="4" t="s">
        <v>39</v>
      </c>
      <c r="CG14" s="1">
        <v>1</v>
      </c>
      <c r="CI14" s="1">
        <v>15</v>
      </c>
    </row>
    <row r="15" spans="1:123">
      <c r="A15" s="5">
        <v>39194</v>
      </c>
      <c r="B15" s="1" t="s">
        <v>33</v>
      </c>
      <c r="C15" s="1" t="s">
        <v>34</v>
      </c>
      <c r="AN15" s="9"/>
      <c r="AR15" s="9"/>
      <c r="CB15" s="3" t="s">
        <v>84</v>
      </c>
      <c r="CD15" s="1">
        <v>1</v>
      </c>
      <c r="CE15" s="1">
        <v>9</v>
      </c>
      <c r="CF15" s="4" t="s">
        <v>39</v>
      </c>
      <c r="CG15" s="1">
        <v>1</v>
      </c>
      <c r="CI15" s="1">
        <v>15</v>
      </c>
    </row>
    <row r="16" spans="1:123">
      <c r="A16" s="5">
        <v>39194</v>
      </c>
      <c r="B16" s="1" t="s">
        <v>33</v>
      </c>
      <c r="C16" s="1" t="s">
        <v>34</v>
      </c>
      <c r="AR16" s="9"/>
      <c r="AV16" s="9"/>
      <c r="CB16" s="3" t="s">
        <v>84</v>
      </c>
      <c r="CD16" s="1">
        <v>1</v>
      </c>
      <c r="CE16" s="1">
        <v>5</v>
      </c>
      <c r="CF16" s="4" t="s">
        <v>39</v>
      </c>
      <c r="CG16" s="1">
        <v>1</v>
      </c>
      <c r="CI16" s="1">
        <v>15</v>
      </c>
    </row>
    <row r="17" spans="1:87">
      <c r="A17" s="5">
        <v>39194</v>
      </c>
      <c r="B17" s="1" t="s">
        <v>33</v>
      </c>
      <c r="C17" s="1" t="s">
        <v>34</v>
      </c>
      <c r="AZ17" s="9"/>
      <c r="BD17" s="9"/>
      <c r="CB17" s="3" t="s">
        <v>84</v>
      </c>
      <c r="CD17" s="1">
        <v>1</v>
      </c>
      <c r="CE17" s="1">
        <v>4</v>
      </c>
      <c r="CF17" s="4" t="s">
        <v>39</v>
      </c>
      <c r="CG17" s="1">
        <v>1</v>
      </c>
      <c r="CI17" s="1">
        <v>15</v>
      </c>
    </row>
    <row r="18" spans="1:87">
      <c r="A18" s="5">
        <v>39209</v>
      </c>
      <c r="B18" s="1" t="s">
        <v>27</v>
      </c>
      <c r="C18" s="1" t="s">
        <v>28</v>
      </c>
      <c r="BH18" s="9"/>
      <c r="BL18" s="9"/>
      <c r="BP18" s="4" t="s">
        <v>29</v>
      </c>
      <c r="BQ18" s="1">
        <v>1</v>
      </c>
      <c r="BS18" s="1">
        <v>15</v>
      </c>
      <c r="BT18" s="3" t="s">
        <v>30</v>
      </c>
      <c r="BV18" s="1">
        <v>1</v>
      </c>
      <c r="BW18" s="1">
        <v>3</v>
      </c>
      <c r="CB18" s="7"/>
      <c r="CF18" s="7"/>
    </row>
    <row r="19" spans="1:87">
      <c r="A19" s="5">
        <v>39209</v>
      </c>
      <c r="B19" s="1" t="s">
        <v>27</v>
      </c>
      <c r="C19" s="1" t="s">
        <v>28</v>
      </c>
      <c r="AF19" s="3" t="s">
        <v>32</v>
      </c>
      <c r="AH19" s="1">
        <v>1</v>
      </c>
      <c r="AI19" s="1">
        <v>4</v>
      </c>
      <c r="BH19" s="9"/>
      <c r="BL19" s="9"/>
      <c r="BP19" s="4" t="s">
        <v>31</v>
      </c>
      <c r="BQ19" s="1">
        <v>1</v>
      </c>
      <c r="BS19" s="1">
        <v>15</v>
      </c>
      <c r="CB19" s="7"/>
      <c r="CF19" s="7"/>
    </row>
    <row r="20" spans="1:87">
      <c r="A20" s="5">
        <v>39263</v>
      </c>
      <c r="B20" s="1" t="s">
        <v>25</v>
      </c>
      <c r="C20" s="1" t="s">
        <v>26</v>
      </c>
      <c r="BH20" s="4" t="s">
        <v>21</v>
      </c>
      <c r="BI20" s="1">
        <v>1</v>
      </c>
      <c r="BK20" s="1">
        <v>15</v>
      </c>
      <c r="BL20" s="3" t="s">
        <v>22</v>
      </c>
      <c r="BN20" s="1">
        <v>1</v>
      </c>
      <c r="BO20" s="1">
        <v>2</v>
      </c>
      <c r="CB20" s="7"/>
      <c r="CF20" s="7"/>
    </row>
    <row r="21" spans="1:87">
      <c r="A21" s="5">
        <v>39263</v>
      </c>
      <c r="B21" s="1" t="s">
        <v>25</v>
      </c>
      <c r="C21" s="1" t="s">
        <v>26</v>
      </c>
      <c r="BH21" s="4" t="s">
        <v>21</v>
      </c>
      <c r="BI21" s="1">
        <v>1</v>
      </c>
      <c r="BK21" s="1">
        <v>15</v>
      </c>
      <c r="BL21" s="3" t="s">
        <v>22</v>
      </c>
      <c r="BN21" s="1">
        <v>1</v>
      </c>
      <c r="BO21" s="1">
        <v>4</v>
      </c>
      <c r="BP21" s="7"/>
      <c r="BT21" s="7"/>
    </row>
    <row r="22" spans="1:87">
      <c r="A22" s="5">
        <v>39263</v>
      </c>
      <c r="B22" s="1" t="s">
        <v>25</v>
      </c>
      <c r="C22" s="1" t="s">
        <v>26</v>
      </c>
      <c r="AF22" s="7"/>
      <c r="BH22" s="4" t="s">
        <v>21</v>
      </c>
      <c r="BI22" s="1">
        <v>1</v>
      </c>
      <c r="BK22" s="1">
        <v>15</v>
      </c>
      <c r="BL22" s="3" t="s">
        <v>22</v>
      </c>
      <c r="BN22" s="1">
        <v>1</v>
      </c>
      <c r="BO22" s="1">
        <v>5</v>
      </c>
      <c r="BP22" s="7"/>
    </row>
    <row r="23" spans="1:87">
      <c r="A23" s="5">
        <v>39263</v>
      </c>
      <c r="B23" s="1" t="s">
        <v>25</v>
      </c>
      <c r="C23" s="1" t="s">
        <v>26</v>
      </c>
      <c r="BH23" s="4" t="s">
        <v>21</v>
      </c>
      <c r="BI23" s="1">
        <v>1</v>
      </c>
      <c r="BK23" s="1">
        <v>15</v>
      </c>
      <c r="BL23" s="3" t="s">
        <v>22</v>
      </c>
      <c r="BN23" s="1">
        <v>1</v>
      </c>
      <c r="BO23" s="1">
        <v>11</v>
      </c>
      <c r="BP23" s="9"/>
      <c r="BT23" s="9"/>
    </row>
    <row r="24" spans="1:87">
      <c r="A24" s="5">
        <v>39263</v>
      </c>
      <c r="B24" s="1" t="s">
        <v>25</v>
      </c>
      <c r="C24" s="1" t="s">
        <v>26</v>
      </c>
      <c r="AF24" s="9"/>
      <c r="BH24" s="3" t="s">
        <v>23</v>
      </c>
      <c r="BJ24" s="1">
        <v>1</v>
      </c>
      <c r="BK24" s="1">
        <v>4</v>
      </c>
      <c r="BL24" s="4" t="s">
        <v>24</v>
      </c>
      <c r="BM24" s="1">
        <v>1</v>
      </c>
      <c r="BO24" s="1">
        <v>15</v>
      </c>
      <c r="BP24" s="9"/>
    </row>
    <row r="25" spans="1:87">
      <c r="A25" s="5">
        <v>39275</v>
      </c>
      <c r="B25" s="1" t="s">
        <v>17</v>
      </c>
      <c r="C25" s="1" t="s">
        <v>18</v>
      </c>
      <c r="AB25" s="9"/>
      <c r="AZ25" s="4" t="s">
        <v>19</v>
      </c>
      <c r="BA25" s="1">
        <v>1</v>
      </c>
      <c r="BC25" s="1">
        <v>15</v>
      </c>
      <c r="BD25" s="3" t="s">
        <v>20</v>
      </c>
      <c r="BF25" s="1">
        <v>1</v>
      </c>
      <c r="BG25" s="1">
        <v>2</v>
      </c>
      <c r="BH25" s="7"/>
      <c r="BL25" s="7"/>
      <c r="BX25" s="9"/>
    </row>
    <row r="26" spans="1:87">
      <c r="A26" s="5">
        <v>39323</v>
      </c>
      <c r="B26" s="1" t="s">
        <v>14</v>
      </c>
      <c r="C26" s="1" t="s">
        <v>15</v>
      </c>
      <c r="AB26" s="9"/>
      <c r="AR26" s="4" t="s">
        <v>16</v>
      </c>
      <c r="AS26" s="1">
        <v>1</v>
      </c>
      <c r="AU26" s="1">
        <v>15</v>
      </c>
      <c r="AV26" s="3" t="s">
        <v>13</v>
      </c>
      <c r="AX26" s="1">
        <v>1</v>
      </c>
      <c r="AY26" s="1">
        <v>4</v>
      </c>
      <c r="BH26" s="7"/>
      <c r="BL26" s="7"/>
      <c r="BX26" s="9"/>
    </row>
    <row r="27" spans="1:87">
      <c r="A27" s="5">
        <v>39326</v>
      </c>
      <c r="B27" s="1" t="s">
        <v>104</v>
      </c>
      <c r="C27" s="1" t="s">
        <v>105</v>
      </c>
      <c r="X27" s="4" t="s">
        <v>106</v>
      </c>
      <c r="Y27" s="1">
        <v>1</v>
      </c>
      <c r="AA27" s="1">
        <v>15</v>
      </c>
      <c r="AB27" s="3" t="s">
        <v>107</v>
      </c>
      <c r="AD27" s="1">
        <v>1</v>
      </c>
      <c r="AE27" s="1">
        <v>0</v>
      </c>
      <c r="BH27" s="7"/>
      <c r="BL27" s="7"/>
      <c r="CB27" s="9"/>
      <c r="CF27" s="9"/>
    </row>
    <row r="28" spans="1:87">
      <c r="A28" s="5">
        <v>39326</v>
      </c>
      <c r="B28" s="1" t="s">
        <v>104</v>
      </c>
      <c r="C28" s="1" t="s">
        <v>105</v>
      </c>
      <c r="AF28" s="4" t="s">
        <v>108</v>
      </c>
      <c r="AG28" s="1">
        <v>1</v>
      </c>
      <c r="AI28" s="1">
        <v>15</v>
      </c>
      <c r="AJ28" s="3" t="s">
        <v>109</v>
      </c>
      <c r="AL28" s="1">
        <v>1</v>
      </c>
      <c r="AM28" s="1">
        <v>3</v>
      </c>
      <c r="AZ28" s="7"/>
      <c r="BD28" s="7"/>
      <c r="CB28" s="9"/>
      <c r="CF28" s="9"/>
    </row>
    <row r="29" spans="1:87">
      <c r="A29" s="5">
        <v>39326</v>
      </c>
      <c r="B29" s="1" t="s">
        <v>104</v>
      </c>
      <c r="C29" s="1" t="s">
        <v>105</v>
      </c>
      <c r="AN29" s="4" t="s">
        <v>110</v>
      </c>
      <c r="AO29" s="1">
        <v>1</v>
      </c>
      <c r="AQ29" s="1">
        <v>11</v>
      </c>
      <c r="AR29" s="3" t="s">
        <v>113</v>
      </c>
      <c r="AT29" s="1">
        <v>1</v>
      </c>
      <c r="AU29" s="1">
        <v>9</v>
      </c>
      <c r="AV29" s="7"/>
      <c r="CB29" s="9"/>
      <c r="CF29" s="9"/>
    </row>
    <row r="30" spans="1:87">
      <c r="A30" s="5">
        <v>39354</v>
      </c>
      <c r="B30" s="1" t="s">
        <v>0</v>
      </c>
      <c r="C30" s="1" t="s">
        <v>97</v>
      </c>
      <c r="P30" s="4" t="s">
        <v>101</v>
      </c>
      <c r="Q30" s="1">
        <v>1</v>
      </c>
      <c r="S30" s="1">
        <v>15</v>
      </c>
      <c r="T30" s="3" t="s">
        <v>103</v>
      </c>
      <c r="V30" s="1">
        <v>1</v>
      </c>
      <c r="W30" s="1">
        <v>8</v>
      </c>
      <c r="X30" s="7"/>
      <c r="AB30" s="7"/>
      <c r="CB30" s="9"/>
      <c r="CF30" s="9"/>
    </row>
    <row r="31" spans="1:87">
      <c r="A31" s="5">
        <v>39354</v>
      </c>
      <c r="B31" s="1" t="s">
        <v>0</v>
      </c>
      <c r="C31" s="1" t="s">
        <v>97</v>
      </c>
      <c r="P31" s="4" t="s">
        <v>102</v>
      </c>
      <c r="Q31" s="1">
        <v>1</v>
      </c>
      <c r="S31" s="1">
        <v>15</v>
      </c>
      <c r="T31" s="3" t="s">
        <v>103</v>
      </c>
      <c r="V31" s="1">
        <v>1</v>
      </c>
      <c r="W31" s="1">
        <v>12</v>
      </c>
      <c r="AF31" s="7"/>
      <c r="AJ31" s="7"/>
      <c r="CB31" s="9"/>
      <c r="CF31" s="9"/>
    </row>
    <row r="32" spans="1:87">
      <c r="A32" s="5">
        <v>39354</v>
      </c>
      <c r="B32" s="1" t="s">
        <v>0</v>
      </c>
      <c r="C32" s="1" t="s">
        <v>97</v>
      </c>
      <c r="P32" s="4" t="s">
        <v>101</v>
      </c>
      <c r="Q32" s="1">
        <v>1</v>
      </c>
      <c r="S32" s="1">
        <v>15</v>
      </c>
      <c r="T32" s="3" t="s">
        <v>103</v>
      </c>
      <c r="V32" s="1">
        <v>1</v>
      </c>
      <c r="W32" s="1">
        <v>12</v>
      </c>
      <c r="AN32" s="7"/>
      <c r="AR32" s="7"/>
      <c r="CB32" s="9"/>
      <c r="CF32" s="9"/>
    </row>
    <row r="33" spans="1:119">
      <c r="A33" s="5">
        <v>39354</v>
      </c>
      <c r="B33" s="1" t="s">
        <v>0</v>
      </c>
      <c r="C33" s="1" t="s">
        <v>97</v>
      </c>
      <c r="P33" s="4" t="s">
        <v>101</v>
      </c>
      <c r="Q33" s="1">
        <v>1</v>
      </c>
      <c r="S33" s="1">
        <v>15</v>
      </c>
      <c r="T33" s="3" t="s">
        <v>103</v>
      </c>
      <c r="V33" s="1">
        <v>1</v>
      </c>
      <c r="W33" s="1">
        <v>3</v>
      </c>
      <c r="CB33" s="9"/>
      <c r="CF33" s="9"/>
    </row>
    <row r="34" spans="1:119">
      <c r="A34" s="5">
        <v>39368</v>
      </c>
      <c r="B34" s="1" t="s">
        <v>0</v>
      </c>
      <c r="C34" s="1" t="s">
        <v>1</v>
      </c>
      <c r="D34" s="3" t="s">
        <v>92</v>
      </c>
      <c r="F34" s="1">
        <v>1</v>
      </c>
      <c r="G34" s="1">
        <v>10</v>
      </c>
      <c r="H34" s="4" t="s">
        <v>93</v>
      </c>
      <c r="I34" s="1">
        <v>1</v>
      </c>
      <c r="K34" s="1">
        <v>15</v>
      </c>
      <c r="P34" s="7"/>
      <c r="T34" s="7"/>
      <c r="CB34" s="9"/>
      <c r="CF34" s="9"/>
    </row>
    <row r="35" spans="1:119">
      <c r="A35" s="5">
        <v>39368</v>
      </c>
      <c r="B35" s="1" t="s">
        <v>0</v>
      </c>
      <c r="C35" s="1" t="s">
        <v>1</v>
      </c>
      <c r="D35" s="4" t="s">
        <v>94</v>
      </c>
      <c r="E35" s="1">
        <v>1</v>
      </c>
      <c r="G35" s="1">
        <v>15</v>
      </c>
      <c r="H35" s="3" t="s">
        <v>95</v>
      </c>
      <c r="J35" s="1">
        <v>1</v>
      </c>
      <c r="K35" s="1">
        <v>12</v>
      </c>
      <c r="P35" s="7"/>
      <c r="T35" s="7"/>
      <c r="CB35" s="9"/>
      <c r="CF35" s="9"/>
    </row>
    <row r="36" spans="1:119">
      <c r="A36" s="5">
        <v>39368</v>
      </c>
      <c r="B36" s="1" t="s">
        <v>0</v>
      </c>
      <c r="C36" s="1" t="s">
        <v>1</v>
      </c>
      <c r="H36" s="4" t="s">
        <v>96</v>
      </c>
      <c r="I36" s="1">
        <v>1</v>
      </c>
      <c r="K36" s="1">
        <v>15</v>
      </c>
      <c r="L36" s="3" t="s">
        <v>92</v>
      </c>
      <c r="N36" s="1">
        <v>1</v>
      </c>
      <c r="O36" s="1">
        <v>6</v>
      </c>
      <c r="P36" s="7"/>
      <c r="T36" s="7"/>
      <c r="CB36" s="9"/>
      <c r="CF36" s="9"/>
    </row>
    <row r="37" spans="1:119" s="11" customFormat="1">
      <c r="A37" s="10">
        <v>39374</v>
      </c>
      <c r="B37" s="11" t="s">
        <v>83</v>
      </c>
      <c r="C37" s="11" t="s">
        <v>127</v>
      </c>
      <c r="CJ37" s="12" t="s">
        <v>136</v>
      </c>
      <c r="CL37" s="11">
        <v>1</v>
      </c>
      <c r="CM37" s="11">
        <v>2</v>
      </c>
      <c r="CN37" s="13" t="s">
        <v>140</v>
      </c>
      <c r="CO37" s="11">
        <v>1</v>
      </c>
      <c r="CQ37" s="11">
        <v>15</v>
      </c>
    </row>
    <row r="38" spans="1:119" s="11" customFormat="1">
      <c r="A38" s="10">
        <v>39374</v>
      </c>
      <c r="B38" s="11" t="s">
        <v>83</v>
      </c>
      <c r="C38" s="11" t="s">
        <v>127</v>
      </c>
      <c r="CJ38" s="13" t="s">
        <v>137</v>
      </c>
      <c r="CK38" s="11">
        <v>1</v>
      </c>
      <c r="CM38" s="11">
        <v>15</v>
      </c>
      <c r="CN38" s="12" t="s">
        <v>141</v>
      </c>
      <c r="CP38" s="11">
        <v>1</v>
      </c>
      <c r="CQ38" s="11">
        <v>14</v>
      </c>
    </row>
    <row r="39" spans="1:119" s="11" customFormat="1">
      <c r="A39" s="10">
        <v>39374</v>
      </c>
      <c r="B39" s="11" t="s">
        <v>83</v>
      </c>
      <c r="C39" s="11" t="s">
        <v>127</v>
      </c>
      <c r="CJ39" s="13" t="s">
        <v>137</v>
      </c>
      <c r="CK39" s="11">
        <v>1</v>
      </c>
      <c r="CM39" s="11">
        <v>15</v>
      </c>
      <c r="CN39" s="12" t="s">
        <v>141</v>
      </c>
      <c r="CP39" s="11">
        <v>1</v>
      </c>
      <c r="CQ39" s="11">
        <v>13</v>
      </c>
    </row>
    <row r="40" spans="1:119">
      <c r="A40" s="5">
        <v>39382</v>
      </c>
      <c r="B40" s="15" t="s">
        <v>55</v>
      </c>
      <c r="C40" s="15" t="s">
        <v>56</v>
      </c>
      <c r="P40" s="18" t="s">
        <v>57</v>
      </c>
      <c r="Q40" s="1">
        <v>1</v>
      </c>
      <c r="S40" s="1">
        <v>15</v>
      </c>
      <c r="CR40" s="3" t="s">
        <v>70</v>
      </c>
      <c r="CT40" s="1">
        <v>1</v>
      </c>
      <c r="CU40" s="1">
        <v>0</v>
      </c>
    </row>
    <row r="41" spans="1:119" s="9" customFormat="1">
      <c r="A41" s="5">
        <v>39382</v>
      </c>
      <c r="B41" s="15" t="s">
        <v>55</v>
      </c>
      <c r="C41" s="15" t="s">
        <v>56</v>
      </c>
      <c r="P41" s="4" t="s">
        <v>58</v>
      </c>
      <c r="Q41" s="9">
        <v>1</v>
      </c>
      <c r="S41" s="9">
        <v>15</v>
      </c>
      <c r="CV41" s="3" t="s">
        <v>71</v>
      </c>
      <c r="CX41" s="9">
        <v>1</v>
      </c>
      <c r="CY41" s="9">
        <v>10</v>
      </c>
    </row>
    <row r="42" spans="1:119" s="9" customFormat="1">
      <c r="A42" s="5">
        <v>39382</v>
      </c>
      <c r="B42" s="15" t="s">
        <v>55</v>
      </c>
      <c r="C42" s="15" t="s">
        <v>56</v>
      </c>
      <c r="P42" s="4" t="s">
        <v>59</v>
      </c>
      <c r="Q42" s="9">
        <v>1</v>
      </c>
      <c r="S42" s="9">
        <v>15</v>
      </c>
      <c r="CZ42" s="3" t="s">
        <v>71</v>
      </c>
      <c r="DB42" s="9">
        <v>1</v>
      </c>
      <c r="DC42" s="9">
        <v>12</v>
      </c>
    </row>
    <row r="43" spans="1:119" s="9" customFormat="1">
      <c r="A43" s="5">
        <v>39382</v>
      </c>
      <c r="B43" s="15" t="s">
        <v>55</v>
      </c>
      <c r="C43" s="15" t="s">
        <v>56</v>
      </c>
      <c r="P43" s="4" t="s">
        <v>60</v>
      </c>
      <c r="Q43" s="9">
        <v>1</v>
      </c>
      <c r="S43" s="9">
        <v>15</v>
      </c>
      <c r="DD43" s="3" t="s">
        <v>71</v>
      </c>
      <c r="DF43" s="9">
        <v>1</v>
      </c>
      <c r="DG43" s="9">
        <v>5</v>
      </c>
    </row>
    <row r="44" spans="1:119" s="9" customFormat="1">
      <c r="A44" s="5">
        <v>39395</v>
      </c>
      <c r="B44" s="17" t="s">
        <v>167</v>
      </c>
      <c r="C44" s="17" t="s">
        <v>168</v>
      </c>
      <c r="P44" s="21" t="s">
        <v>169</v>
      </c>
      <c r="Q44" s="9">
        <v>1</v>
      </c>
      <c r="S44" s="9">
        <v>15</v>
      </c>
      <c r="DH44" s="3" t="s">
        <v>70</v>
      </c>
      <c r="DJ44" s="9">
        <v>1</v>
      </c>
      <c r="DK44" s="9">
        <v>0</v>
      </c>
    </row>
    <row r="45" spans="1:119" s="7" customFormat="1">
      <c r="A45" s="5">
        <v>39395</v>
      </c>
      <c r="B45" s="17" t="s">
        <v>167</v>
      </c>
      <c r="C45" s="17" t="s">
        <v>168</v>
      </c>
      <c r="P45" s="4" t="s">
        <v>10</v>
      </c>
      <c r="Q45" s="7">
        <v>1</v>
      </c>
      <c r="S45" s="7">
        <v>15</v>
      </c>
      <c r="DL45" s="3" t="s">
        <v>86</v>
      </c>
      <c r="DN45" s="7">
        <v>1</v>
      </c>
      <c r="DO45" s="7">
        <v>2</v>
      </c>
    </row>
    <row r="46" spans="1:119" s="7" customFormat="1">
      <c r="A46" s="5">
        <v>39395</v>
      </c>
      <c r="B46" s="17" t="s">
        <v>167</v>
      </c>
      <c r="C46" s="17" t="s">
        <v>168</v>
      </c>
      <c r="P46" s="4" t="s">
        <v>85</v>
      </c>
      <c r="Q46" s="7">
        <v>1</v>
      </c>
      <c r="S46" s="7">
        <v>15</v>
      </c>
      <c r="CZ46" s="3" t="s">
        <v>70</v>
      </c>
      <c r="DB46" s="7">
        <v>1</v>
      </c>
      <c r="DC46" s="7">
        <v>7</v>
      </c>
    </row>
    <row r="47" spans="1:119" s="20" customFormat="1">
      <c r="A47" s="5">
        <v>39403</v>
      </c>
      <c r="B47" s="20" t="s">
        <v>2</v>
      </c>
      <c r="C47" s="20" t="s">
        <v>3</v>
      </c>
      <c r="D47" s="3" t="s">
        <v>4</v>
      </c>
      <c r="F47" s="20">
        <v>1</v>
      </c>
      <c r="G47" s="20">
        <v>6</v>
      </c>
      <c r="P47" s="24"/>
      <c r="CZ47" s="24"/>
      <c r="DD47" s="4" t="s">
        <v>5</v>
      </c>
      <c r="DE47" s="20">
        <v>1</v>
      </c>
      <c r="DG47" s="20">
        <v>15</v>
      </c>
    </row>
    <row r="48" spans="1:119" s="20" customFormat="1">
      <c r="A48" s="5">
        <v>39403</v>
      </c>
      <c r="B48" s="20" t="s">
        <v>2</v>
      </c>
      <c r="C48" s="20" t="s">
        <v>3</v>
      </c>
      <c r="P48" s="18" t="s">
        <v>6</v>
      </c>
      <c r="Q48" s="20">
        <v>1</v>
      </c>
      <c r="S48" s="20">
        <v>15</v>
      </c>
      <c r="CZ48" s="24"/>
      <c r="DD48" s="3" t="s">
        <v>7</v>
      </c>
      <c r="DF48" s="20">
        <v>1</v>
      </c>
      <c r="DG48" s="20">
        <v>0</v>
      </c>
    </row>
    <row r="49" spans="1:123" s="20" customFormat="1">
      <c r="A49" s="5">
        <v>39403</v>
      </c>
      <c r="B49" s="20" t="s">
        <v>2</v>
      </c>
      <c r="C49" s="20" t="s">
        <v>8</v>
      </c>
      <c r="P49" s="4" t="s">
        <v>9</v>
      </c>
      <c r="Q49" s="20">
        <v>1</v>
      </c>
      <c r="S49" s="20">
        <v>15</v>
      </c>
      <c r="CV49" s="3" t="s">
        <v>7</v>
      </c>
      <c r="CX49" s="20">
        <v>1</v>
      </c>
      <c r="CY49" s="20">
        <v>1</v>
      </c>
      <c r="CZ49" s="24"/>
    </row>
    <row r="50" spans="1:123" s="20" customFormat="1">
      <c r="A50" s="5">
        <v>39403</v>
      </c>
      <c r="B50" s="20" t="s">
        <v>2</v>
      </c>
      <c r="C50" s="20" t="s">
        <v>8</v>
      </c>
      <c r="P50" s="4" t="s">
        <v>9</v>
      </c>
      <c r="Q50" s="20">
        <v>1</v>
      </c>
      <c r="S50" s="20">
        <v>15</v>
      </c>
      <c r="CV50" s="3" t="s">
        <v>7</v>
      </c>
      <c r="CX50" s="20">
        <v>1</v>
      </c>
      <c r="CY50" s="20">
        <v>10</v>
      </c>
      <c r="CZ50" s="24"/>
    </row>
    <row r="51" spans="1:123" s="20" customFormat="1">
      <c r="A51" s="5">
        <v>39403</v>
      </c>
      <c r="B51" s="20" t="s">
        <v>2</v>
      </c>
      <c r="C51" s="20" t="s">
        <v>8</v>
      </c>
      <c r="P51" s="4" t="s">
        <v>9</v>
      </c>
      <c r="Q51" s="20">
        <v>1</v>
      </c>
      <c r="S51" s="20">
        <v>15</v>
      </c>
      <c r="CV51" s="3" t="s">
        <v>7</v>
      </c>
      <c r="CX51" s="20">
        <v>1</v>
      </c>
      <c r="CY51" s="20">
        <v>12</v>
      </c>
      <c r="CZ51" s="24"/>
    </row>
    <row r="52" spans="1:123" s="20" customFormat="1">
      <c r="A52" s="5">
        <v>39447</v>
      </c>
      <c r="B52" s="20" t="s">
        <v>175</v>
      </c>
      <c r="C52" s="20" t="s">
        <v>176</v>
      </c>
      <c r="P52" s="24"/>
      <c r="BL52" s="28" t="s">
        <v>177</v>
      </c>
      <c r="BM52" s="20">
        <v>1</v>
      </c>
      <c r="BO52" s="20">
        <v>15</v>
      </c>
      <c r="CZ52" s="24"/>
      <c r="DP52" s="27" t="s">
        <v>179</v>
      </c>
      <c r="DR52" s="20">
        <v>1</v>
      </c>
      <c r="DS52" s="20">
        <v>9</v>
      </c>
    </row>
    <row r="53" spans="1:123" s="17" customFormat="1">
      <c r="A53" s="5">
        <v>39447</v>
      </c>
      <c r="B53" s="23" t="s">
        <v>175</v>
      </c>
      <c r="C53" s="23" t="s">
        <v>176</v>
      </c>
      <c r="P53" s="24"/>
      <c r="BL53" s="28" t="s">
        <v>177</v>
      </c>
      <c r="BM53" s="17">
        <v>1</v>
      </c>
      <c r="BO53" s="17">
        <v>15</v>
      </c>
      <c r="DP53" s="27" t="s">
        <v>179</v>
      </c>
      <c r="DR53" s="17">
        <v>1</v>
      </c>
      <c r="DS53" s="17">
        <v>1</v>
      </c>
    </row>
    <row r="54" spans="1:123" s="23" customFormat="1">
      <c r="A54" s="5">
        <v>39447</v>
      </c>
      <c r="B54" s="23" t="s">
        <v>175</v>
      </c>
      <c r="C54" s="23" t="s">
        <v>176</v>
      </c>
      <c r="P54" s="24"/>
      <c r="BL54" s="27" t="s">
        <v>178</v>
      </c>
      <c r="BM54" s="17"/>
      <c r="BN54" s="17">
        <v>1</v>
      </c>
      <c r="BO54" s="17">
        <v>6</v>
      </c>
      <c r="DP54" s="28" t="s">
        <v>180</v>
      </c>
      <c r="DQ54" s="17">
        <v>1</v>
      </c>
      <c r="DR54" s="17"/>
      <c r="DS54" s="17">
        <v>15</v>
      </c>
    </row>
    <row r="55" spans="1:123" s="23" customFormat="1">
      <c r="A55" s="5">
        <v>39458</v>
      </c>
      <c r="B55" s="23" t="s">
        <v>183</v>
      </c>
      <c r="C55" s="23" t="s">
        <v>184</v>
      </c>
      <c r="P55" s="24"/>
      <c r="BL55" s="24"/>
      <c r="CB55" s="3" t="s">
        <v>84</v>
      </c>
      <c r="CD55" s="23">
        <v>1</v>
      </c>
      <c r="CE55" s="23">
        <v>3</v>
      </c>
      <c r="CF55" s="28" t="s">
        <v>186</v>
      </c>
      <c r="CG55" s="23">
        <v>1</v>
      </c>
      <c r="CI55" s="23">
        <v>15</v>
      </c>
      <c r="DP55" s="24"/>
    </row>
    <row r="56" spans="1:123" s="23" customFormat="1">
      <c r="A56" s="5">
        <v>39458</v>
      </c>
      <c r="B56" s="23" t="s">
        <v>183</v>
      </c>
      <c r="C56" s="23" t="s">
        <v>184</v>
      </c>
      <c r="P56" s="24"/>
      <c r="BL56" s="24"/>
      <c r="CB56" s="3" t="s">
        <v>84</v>
      </c>
      <c r="CD56" s="23">
        <v>1</v>
      </c>
      <c r="CE56" s="23">
        <v>2</v>
      </c>
      <c r="CF56" s="28" t="s">
        <v>186</v>
      </c>
      <c r="CG56" s="23">
        <v>1</v>
      </c>
      <c r="CI56" s="23">
        <v>15</v>
      </c>
      <c r="DP56" s="24"/>
    </row>
    <row r="57" spans="1:123" s="23" customFormat="1">
      <c r="A57" s="5">
        <v>39458</v>
      </c>
      <c r="B57" s="23" t="s">
        <v>183</v>
      </c>
      <c r="C57" s="23" t="s">
        <v>184</v>
      </c>
      <c r="P57" s="24"/>
      <c r="BL57" s="24"/>
      <c r="CB57" s="3" t="s">
        <v>84</v>
      </c>
      <c r="CD57" s="23">
        <v>1</v>
      </c>
      <c r="CE57" s="23">
        <v>9</v>
      </c>
      <c r="CF57" s="28" t="s">
        <v>186</v>
      </c>
      <c r="CG57" s="23">
        <v>1</v>
      </c>
      <c r="CI57" s="23">
        <v>15</v>
      </c>
      <c r="DP57" s="24"/>
    </row>
    <row r="58" spans="1:123" s="23" customFormat="1">
      <c r="A58" s="5">
        <v>39458</v>
      </c>
      <c r="B58" s="23" t="s">
        <v>183</v>
      </c>
      <c r="C58" s="23" t="s">
        <v>185</v>
      </c>
      <c r="P58" s="24"/>
      <c r="BL58" s="24"/>
      <c r="CB58" s="3" t="s">
        <v>84</v>
      </c>
      <c r="CD58" s="23">
        <v>1</v>
      </c>
      <c r="CE58" s="23">
        <v>11</v>
      </c>
      <c r="CF58" s="28" t="s">
        <v>186</v>
      </c>
      <c r="CG58" s="23">
        <v>1</v>
      </c>
      <c r="CI58" s="23">
        <v>15</v>
      </c>
      <c r="DP58" s="24"/>
    </row>
    <row r="59" spans="1:123" s="23" customFormat="1">
      <c r="A59" s="5"/>
      <c r="P59" s="24"/>
      <c r="BL59" s="24"/>
      <c r="DP59" s="24"/>
    </row>
    <row r="60" spans="1:123" s="23" customFormat="1">
      <c r="A60" s="5"/>
      <c r="P60" s="24"/>
      <c r="BL60" s="24"/>
      <c r="DP60" s="24"/>
    </row>
    <row r="61" spans="1:123" s="23" customFormat="1">
      <c r="A61" s="5"/>
      <c r="P61" s="24"/>
      <c r="BL61" s="24"/>
      <c r="DP61" s="24"/>
    </row>
    <row r="62" spans="1:123" s="23" customFormat="1">
      <c r="A62" s="5"/>
      <c r="P62" s="24"/>
      <c r="BL62" s="24"/>
      <c r="DP62" s="24"/>
    </row>
    <row r="63" spans="1:123" s="17" customFormat="1">
      <c r="A63" s="5"/>
    </row>
    <row r="64" spans="1:123" s="17" customFormat="1">
      <c r="A64" s="5"/>
    </row>
    <row r="66" spans="4:123">
      <c r="D66" s="2" t="s">
        <v>142</v>
      </c>
      <c r="E66" s="1" t="s">
        <v>130</v>
      </c>
      <c r="F66" s="1" t="s">
        <v>132</v>
      </c>
      <c r="G66" s="1" t="s">
        <v>134</v>
      </c>
      <c r="H66" s="2" t="s">
        <v>146</v>
      </c>
      <c r="I66" s="1" t="s">
        <v>130</v>
      </c>
      <c r="J66" s="1" t="s">
        <v>132</v>
      </c>
      <c r="K66" s="1" t="s">
        <v>134</v>
      </c>
      <c r="L66" s="2" t="s">
        <v>147</v>
      </c>
      <c r="M66" s="1" t="s">
        <v>130</v>
      </c>
      <c r="N66" s="1" t="s">
        <v>132</v>
      </c>
      <c r="O66" s="1" t="s">
        <v>134</v>
      </c>
      <c r="P66" s="2" t="s">
        <v>148</v>
      </c>
      <c r="Q66" s="1" t="s">
        <v>130</v>
      </c>
      <c r="R66" s="1" t="s">
        <v>132</v>
      </c>
      <c r="S66" s="1" t="s">
        <v>134</v>
      </c>
      <c r="T66" s="2" t="s">
        <v>149</v>
      </c>
      <c r="U66" s="1" t="s">
        <v>130</v>
      </c>
      <c r="V66" s="1" t="s">
        <v>132</v>
      </c>
      <c r="W66" s="1" t="s">
        <v>134</v>
      </c>
      <c r="X66" s="2" t="s">
        <v>150</v>
      </c>
      <c r="Y66" s="1" t="s">
        <v>130</v>
      </c>
      <c r="Z66" s="1" t="s">
        <v>132</v>
      </c>
      <c r="AA66" s="1" t="s">
        <v>134</v>
      </c>
      <c r="AB66" s="2" t="s">
        <v>151</v>
      </c>
      <c r="AC66" s="1" t="s">
        <v>130</v>
      </c>
      <c r="AD66" s="1" t="s">
        <v>132</v>
      </c>
      <c r="AE66" s="1" t="s">
        <v>134</v>
      </c>
      <c r="AF66" s="2" t="s">
        <v>152</v>
      </c>
      <c r="AG66" s="1" t="s">
        <v>130</v>
      </c>
      <c r="AH66" s="1" t="s">
        <v>132</v>
      </c>
      <c r="AI66" s="1" t="s">
        <v>134</v>
      </c>
      <c r="AJ66" s="2" t="s">
        <v>153</v>
      </c>
      <c r="AK66" s="1" t="s">
        <v>130</v>
      </c>
      <c r="AL66" s="1" t="s">
        <v>132</v>
      </c>
      <c r="AM66" s="1" t="s">
        <v>134</v>
      </c>
      <c r="AN66" s="2" t="s">
        <v>154</v>
      </c>
      <c r="AO66" s="1" t="s">
        <v>130</v>
      </c>
      <c r="AP66" s="1" t="s">
        <v>132</v>
      </c>
      <c r="AQ66" s="1" t="s">
        <v>134</v>
      </c>
      <c r="AR66" s="2" t="s">
        <v>155</v>
      </c>
      <c r="AS66" s="1" t="s">
        <v>130</v>
      </c>
      <c r="AT66" s="1" t="s">
        <v>132</v>
      </c>
      <c r="AU66" s="1" t="s">
        <v>134</v>
      </c>
      <c r="AV66" s="2" t="s">
        <v>156</v>
      </c>
      <c r="AW66" s="1" t="s">
        <v>130</v>
      </c>
      <c r="AX66" s="1" t="s">
        <v>132</v>
      </c>
      <c r="AY66" s="1" t="s">
        <v>134</v>
      </c>
      <c r="AZ66" s="2" t="s">
        <v>157</v>
      </c>
      <c r="BA66" s="1" t="s">
        <v>130</v>
      </c>
      <c r="BB66" s="1" t="s">
        <v>132</v>
      </c>
      <c r="BC66" s="1" t="s">
        <v>134</v>
      </c>
      <c r="BD66" s="2" t="s">
        <v>158</v>
      </c>
      <c r="BE66" s="1" t="s">
        <v>130</v>
      </c>
      <c r="BF66" s="1" t="s">
        <v>132</v>
      </c>
      <c r="BG66" s="1" t="s">
        <v>134</v>
      </c>
      <c r="BH66" s="2" t="s">
        <v>159</v>
      </c>
      <c r="BI66" s="1" t="s">
        <v>130</v>
      </c>
      <c r="BJ66" s="1" t="s">
        <v>132</v>
      </c>
      <c r="BK66" s="1" t="s">
        <v>134</v>
      </c>
      <c r="BL66" s="2" t="s">
        <v>160</v>
      </c>
      <c r="BM66" s="1" t="s">
        <v>130</v>
      </c>
      <c r="BN66" s="1" t="s">
        <v>132</v>
      </c>
      <c r="BO66" s="1" t="s">
        <v>134</v>
      </c>
      <c r="BP66" s="2" t="s">
        <v>161</v>
      </c>
      <c r="BQ66" s="1" t="s">
        <v>130</v>
      </c>
      <c r="BR66" s="1" t="s">
        <v>132</v>
      </c>
      <c r="BS66" s="1" t="s">
        <v>134</v>
      </c>
      <c r="BT66" s="2" t="s">
        <v>162</v>
      </c>
      <c r="BU66" s="1" t="s">
        <v>130</v>
      </c>
      <c r="BV66" s="1" t="s">
        <v>132</v>
      </c>
      <c r="BW66" s="1" t="s">
        <v>134</v>
      </c>
      <c r="BX66" s="2" t="s">
        <v>163</v>
      </c>
      <c r="BY66" s="1" t="s">
        <v>130</v>
      </c>
      <c r="BZ66" s="1" t="s">
        <v>132</v>
      </c>
      <c r="CA66" s="1" t="s">
        <v>134</v>
      </c>
      <c r="CB66" s="2" t="s">
        <v>164</v>
      </c>
      <c r="CC66" s="1" t="s">
        <v>130</v>
      </c>
      <c r="CD66" s="1" t="s">
        <v>132</v>
      </c>
      <c r="CE66" s="1" t="s">
        <v>134</v>
      </c>
      <c r="CF66" s="2" t="s">
        <v>165</v>
      </c>
      <c r="CG66" s="1" t="s">
        <v>130</v>
      </c>
      <c r="CH66" s="1" t="s">
        <v>132</v>
      </c>
      <c r="CI66" s="1" t="s">
        <v>134</v>
      </c>
      <c r="CJ66" s="2" t="s">
        <v>128</v>
      </c>
      <c r="CK66" s="7" t="s">
        <v>130</v>
      </c>
      <c r="CL66" s="7" t="s">
        <v>132</v>
      </c>
      <c r="CM66" s="7" t="s">
        <v>134</v>
      </c>
      <c r="CN66" s="2" t="s">
        <v>138</v>
      </c>
      <c r="CO66" s="7" t="s">
        <v>130</v>
      </c>
      <c r="CP66" s="7" t="s">
        <v>132</v>
      </c>
      <c r="CQ66" s="7" t="s">
        <v>134</v>
      </c>
      <c r="CR66" s="2" t="s">
        <v>69</v>
      </c>
      <c r="CS66" s="15" t="s">
        <v>64</v>
      </c>
      <c r="CT66" s="15" t="s">
        <v>65</v>
      </c>
      <c r="CU66" s="15" t="s">
        <v>66</v>
      </c>
      <c r="CV66" s="19" t="s">
        <v>63</v>
      </c>
      <c r="CW66" s="11" t="s">
        <v>64</v>
      </c>
      <c r="CX66" s="11" t="s">
        <v>65</v>
      </c>
      <c r="CY66" s="11" t="s">
        <v>66</v>
      </c>
      <c r="CZ66" s="19" t="s">
        <v>67</v>
      </c>
      <c r="DA66" s="11" t="s">
        <v>64</v>
      </c>
      <c r="DB66" s="11" t="s">
        <v>68</v>
      </c>
      <c r="DC66" s="11" t="s">
        <v>66</v>
      </c>
      <c r="DD66" s="19" t="s">
        <v>62</v>
      </c>
      <c r="DE66" s="11" t="s">
        <v>64</v>
      </c>
      <c r="DF66" s="11" t="s">
        <v>65</v>
      </c>
      <c r="DG66" s="11" t="s">
        <v>66</v>
      </c>
      <c r="DH66" s="19" t="s">
        <v>170</v>
      </c>
      <c r="DI66" s="11" t="s">
        <v>64</v>
      </c>
      <c r="DJ66" s="11" t="s">
        <v>65</v>
      </c>
      <c r="DK66" s="11" t="s">
        <v>41</v>
      </c>
      <c r="DL66" s="19" t="s">
        <v>87</v>
      </c>
      <c r="DM66" s="11" t="s">
        <v>64</v>
      </c>
      <c r="DN66" s="11" t="s">
        <v>65</v>
      </c>
      <c r="DO66" s="11" t="s">
        <v>41</v>
      </c>
      <c r="DP66" s="29" t="s">
        <v>181</v>
      </c>
      <c r="DQ66" s="11" t="s">
        <v>130</v>
      </c>
      <c r="DR66" s="11" t="s">
        <v>132</v>
      </c>
      <c r="DS66" s="11" t="s">
        <v>134</v>
      </c>
    </row>
    <row r="67" spans="4:123">
      <c r="E67" s="1">
        <f>SUM(E2:E66)</f>
        <v>1</v>
      </c>
      <c r="F67" s="15">
        <f>SUM(F2:F66)</f>
        <v>2</v>
      </c>
      <c r="G67" s="15">
        <f>SUM(G2:G66)</f>
        <v>31</v>
      </c>
      <c r="I67" s="7">
        <f t="shared" ref="I67" si="0">SUM(I2:I66)</f>
        <v>2</v>
      </c>
      <c r="J67" s="15">
        <f>SUM(J2:J66)</f>
        <v>1</v>
      </c>
      <c r="K67" s="15">
        <f>SUM(K2:K66)</f>
        <v>42</v>
      </c>
      <c r="L67" s="15">
        <f>SUM(L2:L66)</f>
        <v>0</v>
      </c>
      <c r="M67" s="7">
        <f t="shared" ref="M67:AA67" si="1">SUM(M2:M66)</f>
        <v>0</v>
      </c>
      <c r="N67" s="15">
        <f t="shared" si="1"/>
        <v>1</v>
      </c>
      <c r="O67" s="15">
        <f t="shared" si="1"/>
        <v>6</v>
      </c>
      <c r="Q67" s="15">
        <f t="shared" si="1"/>
        <v>15</v>
      </c>
      <c r="R67" s="15">
        <f t="shared" si="1"/>
        <v>0</v>
      </c>
      <c r="S67" s="15">
        <f t="shared" si="1"/>
        <v>225</v>
      </c>
      <c r="U67" s="15">
        <f t="shared" si="1"/>
        <v>0</v>
      </c>
      <c r="V67" s="15">
        <f t="shared" si="1"/>
        <v>4</v>
      </c>
      <c r="W67" s="15">
        <f t="shared" si="1"/>
        <v>35</v>
      </c>
      <c r="Y67" s="15">
        <f t="shared" si="1"/>
        <v>1</v>
      </c>
      <c r="Z67" s="15">
        <f t="shared" si="1"/>
        <v>0</v>
      </c>
      <c r="AA67" s="15">
        <f t="shared" si="1"/>
        <v>15</v>
      </c>
      <c r="AC67" s="1">
        <f t="shared" ref="AC67:AE67" si="2">SUM(AC2:AC66)</f>
        <v>0</v>
      </c>
      <c r="AD67" s="15">
        <f t="shared" si="2"/>
        <v>3</v>
      </c>
      <c r="AE67" s="15">
        <f t="shared" si="2"/>
        <v>18</v>
      </c>
      <c r="AG67" s="15">
        <f t="shared" ref="AG67:AI67" si="3">SUM(AG2:AG66)</f>
        <v>1</v>
      </c>
      <c r="AH67" s="15">
        <f t="shared" si="3"/>
        <v>1</v>
      </c>
      <c r="AI67" s="15">
        <f t="shared" si="3"/>
        <v>19</v>
      </c>
      <c r="AK67" s="1">
        <f t="shared" ref="AK67:AL67" si="4">SUM(AK2:AK66)</f>
        <v>0</v>
      </c>
      <c r="AL67" s="15">
        <f t="shared" si="4"/>
        <v>1</v>
      </c>
      <c r="AM67" s="15">
        <f t="shared" ref="AM67" si="5">SUM(AM2:AM66)</f>
        <v>3</v>
      </c>
      <c r="AO67" s="1">
        <f t="shared" ref="AO67:AQ67" si="6">SUM(AO2:AO66)</f>
        <v>1</v>
      </c>
      <c r="AP67" s="15">
        <f t="shared" si="6"/>
        <v>0</v>
      </c>
      <c r="AQ67" s="15">
        <f t="shared" si="6"/>
        <v>11</v>
      </c>
      <c r="AS67" s="1">
        <f t="shared" ref="AS67:AU67" si="7">SUM(AS2:AS66)</f>
        <v>1</v>
      </c>
      <c r="AT67" s="15">
        <f t="shared" si="7"/>
        <v>1</v>
      </c>
      <c r="AU67" s="15">
        <f t="shared" si="7"/>
        <v>24</v>
      </c>
      <c r="AW67" s="1">
        <f t="shared" ref="AW67:AY67" si="8">SUM(AW2:AW66)</f>
        <v>0</v>
      </c>
      <c r="AX67" s="15">
        <f t="shared" si="8"/>
        <v>1</v>
      </c>
      <c r="AY67" s="15">
        <f t="shared" si="8"/>
        <v>4</v>
      </c>
      <c r="BA67" s="1">
        <f t="shared" ref="BA67:BC67" si="9">SUM(BA2:BA66)</f>
        <v>1</v>
      </c>
      <c r="BB67" s="15">
        <f t="shared" si="9"/>
        <v>0</v>
      </c>
      <c r="BC67" s="15">
        <f t="shared" si="9"/>
        <v>15</v>
      </c>
      <c r="BE67" s="1">
        <f t="shared" ref="BE67:BG67" si="10">SUM(BE2:BE66)</f>
        <v>0</v>
      </c>
      <c r="BF67" s="15">
        <f t="shared" si="10"/>
        <v>1</v>
      </c>
      <c r="BG67" s="15">
        <f t="shared" si="10"/>
        <v>2</v>
      </c>
      <c r="BI67" s="1">
        <f t="shared" ref="BI67:BK67" si="11">SUM(BI2:BI66)</f>
        <v>4</v>
      </c>
      <c r="BJ67" s="15">
        <f t="shared" si="11"/>
        <v>1</v>
      </c>
      <c r="BK67" s="15">
        <f t="shared" si="11"/>
        <v>64</v>
      </c>
      <c r="BM67" s="1">
        <f t="shared" ref="BM67:BO67" si="12">SUM(BM2:BM66)</f>
        <v>3</v>
      </c>
      <c r="BN67" s="15">
        <f t="shared" si="12"/>
        <v>5</v>
      </c>
      <c r="BO67" s="15">
        <f t="shared" si="12"/>
        <v>73</v>
      </c>
      <c r="BQ67" s="1">
        <f t="shared" ref="BQ67:BS67" si="13">SUM(BQ2:BQ66)</f>
        <v>2</v>
      </c>
      <c r="BR67" s="15">
        <f t="shared" si="13"/>
        <v>0</v>
      </c>
      <c r="BS67" s="15">
        <f t="shared" si="13"/>
        <v>30</v>
      </c>
      <c r="BU67" s="1">
        <f t="shared" ref="BU67:BW67" si="14">SUM(BU2:BU66)</f>
        <v>0</v>
      </c>
      <c r="BV67" s="15">
        <f t="shared" si="14"/>
        <v>1</v>
      </c>
      <c r="BW67" s="15">
        <f t="shared" si="14"/>
        <v>3</v>
      </c>
      <c r="BY67" s="1">
        <f t="shared" ref="BY67:CA67" si="15">SUM(BY2:BY66)</f>
        <v>2</v>
      </c>
      <c r="BZ67" s="15">
        <f t="shared" si="15"/>
        <v>0</v>
      </c>
      <c r="CA67" s="15">
        <f t="shared" si="15"/>
        <v>30</v>
      </c>
      <c r="CC67" s="1">
        <f t="shared" ref="CC67:CE67" si="16">SUM(CC2:CC66)</f>
        <v>6</v>
      </c>
      <c r="CD67" s="15">
        <f t="shared" si="16"/>
        <v>11</v>
      </c>
      <c r="CE67" s="15">
        <f t="shared" si="16"/>
        <v>173</v>
      </c>
      <c r="CG67" s="1">
        <f t="shared" ref="CG67:CI67" si="17">SUM(CG2:CG66)</f>
        <v>11</v>
      </c>
      <c r="CH67" s="15">
        <f t="shared" si="17"/>
        <v>6</v>
      </c>
      <c r="CI67" s="15">
        <f t="shared" si="17"/>
        <v>216</v>
      </c>
      <c r="CJ67" s="7"/>
      <c r="CK67" s="7">
        <f t="shared" ref="CK67:CM67" si="18">SUM(CK2:CK66)</f>
        <v>2</v>
      </c>
      <c r="CL67" s="15">
        <f t="shared" si="18"/>
        <v>1</v>
      </c>
      <c r="CM67" s="15">
        <f t="shared" si="18"/>
        <v>32</v>
      </c>
      <c r="CN67" s="7"/>
      <c r="CO67" s="7">
        <f t="shared" ref="CO67:CQ67" si="19">SUM(CO2:CO66)</f>
        <v>1</v>
      </c>
      <c r="CP67" s="15">
        <f t="shared" si="19"/>
        <v>2</v>
      </c>
      <c r="CQ67" s="15">
        <f t="shared" si="19"/>
        <v>42</v>
      </c>
      <c r="CR67" s="15"/>
      <c r="CS67" s="15">
        <f t="shared" ref="CS67:CU67" si="20">SUM(CS2:CS66)</f>
        <v>0</v>
      </c>
      <c r="CT67" s="15">
        <f t="shared" si="20"/>
        <v>1</v>
      </c>
      <c r="CU67" s="15">
        <f t="shared" si="20"/>
        <v>0</v>
      </c>
      <c r="CV67" s="15"/>
      <c r="CW67" s="15">
        <f t="shared" ref="CW67:CY67" si="21">SUM(CW2:CW66)</f>
        <v>0</v>
      </c>
      <c r="CX67" s="15">
        <f t="shared" si="21"/>
        <v>4</v>
      </c>
      <c r="CY67" s="15">
        <f t="shared" si="21"/>
        <v>33</v>
      </c>
      <c r="CZ67" s="15"/>
      <c r="DA67" s="15">
        <f t="shared" ref="DA67:DC67" si="22">SUM(DA2:DA66)</f>
        <v>0</v>
      </c>
      <c r="DB67" s="15">
        <f t="shared" si="22"/>
        <v>2</v>
      </c>
      <c r="DC67" s="15">
        <f t="shared" si="22"/>
        <v>19</v>
      </c>
      <c r="DD67" s="15"/>
      <c r="DE67" s="15">
        <f t="shared" ref="DE67:DG67" si="23">SUM(DE2:DE66)</f>
        <v>1</v>
      </c>
      <c r="DF67" s="15">
        <f t="shared" si="23"/>
        <v>2</v>
      </c>
      <c r="DG67" s="15">
        <f t="shared" si="23"/>
        <v>20</v>
      </c>
      <c r="DH67" s="17"/>
      <c r="DI67" s="17">
        <f t="shared" ref="DI67:DK67" si="24">SUM(DI2:DI66)</f>
        <v>0</v>
      </c>
      <c r="DJ67" s="17">
        <f t="shared" si="24"/>
        <v>1</v>
      </c>
      <c r="DK67" s="17">
        <f t="shared" si="24"/>
        <v>0</v>
      </c>
      <c r="DL67" s="17"/>
      <c r="DM67" s="17">
        <f t="shared" ref="DM67:DO67" si="25">SUM(DM2:DM66)</f>
        <v>0</v>
      </c>
      <c r="DN67" s="17">
        <f t="shared" si="25"/>
        <v>1</v>
      </c>
      <c r="DO67" s="17">
        <f t="shared" si="25"/>
        <v>2</v>
      </c>
      <c r="DP67" s="23"/>
      <c r="DQ67" s="23">
        <f t="shared" ref="DQ67:DS67" si="26">SUM(DQ2:DQ66)</f>
        <v>1</v>
      </c>
      <c r="DR67" s="23">
        <f t="shared" si="26"/>
        <v>2</v>
      </c>
      <c r="DS67" s="23">
        <f t="shared" si="26"/>
        <v>25</v>
      </c>
    </row>
    <row r="68" spans="4:123">
      <c r="D68" s="1" t="s">
        <v>111</v>
      </c>
      <c r="E68" s="25">
        <f>E67/(E67+F67)</f>
        <v>0.33333333333333331</v>
      </c>
      <c r="F68" s="25"/>
      <c r="G68" s="25"/>
      <c r="H68" s="1" t="s">
        <v>143</v>
      </c>
      <c r="I68" s="25">
        <f t="shared" ref="I68" si="27">I67/(I67+J67)</f>
        <v>0.66666666666666663</v>
      </c>
      <c r="J68" s="25"/>
      <c r="K68" s="25"/>
      <c r="L68" s="1" t="s">
        <v>143</v>
      </c>
      <c r="M68" s="25">
        <f t="shared" ref="M68" si="28">M67/(M67+N67)</f>
        <v>0</v>
      </c>
      <c r="N68" s="25"/>
      <c r="O68" s="25"/>
      <c r="P68" s="1" t="s">
        <v>143</v>
      </c>
      <c r="Q68" s="25">
        <f t="shared" ref="Q68" si="29">Q67/(Q67+R67)</f>
        <v>1</v>
      </c>
      <c r="R68" s="25"/>
      <c r="S68" s="25"/>
      <c r="T68" s="1" t="s">
        <v>143</v>
      </c>
      <c r="U68" s="25">
        <f t="shared" ref="U68" si="30">U67/(U67+V67)</f>
        <v>0</v>
      </c>
      <c r="V68" s="25"/>
      <c r="W68" s="25"/>
      <c r="X68" s="1" t="s">
        <v>143</v>
      </c>
      <c r="Y68" s="25">
        <f t="shared" ref="Y68" si="31">Y67/(Y67+Z67)</f>
        <v>1</v>
      </c>
      <c r="Z68" s="25"/>
      <c r="AA68" s="25"/>
      <c r="AB68" s="1" t="s">
        <v>143</v>
      </c>
      <c r="AC68" s="25">
        <f t="shared" ref="AC68" si="32">AC67/(AC67+AD67)</f>
        <v>0</v>
      </c>
      <c r="AD68" s="25"/>
      <c r="AE68" s="25"/>
      <c r="AF68" s="1" t="s">
        <v>143</v>
      </c>
      <c r="AG68" s="25">
        <f t="shared" ref="AG68" si="33">AG67/(AG67+AH67)</f>
        <v>0.5</v>
      </c>
      <c r="AH68" s="25"/>
      <c r="AI68" s="25"/>
      <c r="AJ68" s="1" t="s">
        <v>143</v>
      </c>
      <c r="AK68" s="25">
        <f t="shared" ref="AK68" si="34">AK67/(AK67+AL67)</f>
        <v>0</v>
      </c>
      <c r="AL68" s="25"/>
      <c r="AM68" s="25"/>
      <c r="AN68" s="1" t="s">
        <v>143</v>
      </c>
      <c r="AO68" s="25">
        <f t="shared" ref="AO68" si="35">AO67/(AO67+AP67)</f>
        <v>1</v>
      </c>
      <c r="AP68" s="25"/>
      <c r="AQ68" s="25"/>
      <c r="AR68" s="1" t="s">
        <v>143</v>
      </c>
      <c r="AS68" s="25">
        <f t="shared" ref="AS68" si="36">AS67/(AS67+AT67)</f>
        <v>0.5</v>
      </c>
      <c r="AT68" s="25"/>
      <c r="AU68" s="25"/>
      <c r="AV68" s="1" t="s">
        <v>143</v>
      </c>
      <c r="AW68" s="25">
        <f t="shared" ref="AW68" si="37">AW67/(AW67+AX67)</f>
        <v>0</v>
      </c>
      <c r="AX68" s="25"/>
      <c r="AY68" s="25"/>
      <c r="AZ68" s="1" t="s">
        <v>143</v>
      </c>
      <c r="BA68" s="25">
        <f t="shared" ref="BA68" si="38">BA67/(BA67+BB67)</f>
        <v>1</v>
      </c>
      <c r="BB68" s="25"/>
      <c r="BC68" s="25"/>
      <c r="BD68" s="1" t="s">
        <v>143</v>
      </c>
      <c r="BE68" s="25">
        <f t="shared" ref="BE68" si="39">BE67/(BE67+BF67)</f>
        <v>0</v>
      </c>
      <c r="BF68" s="25"/>
      <c r="BG68" s="25"/>
      <c r="BH68" s="1" t="s">
        <v>143</v>
      </c>
      <c r="BI68" s="25">
        <f t="shared" ref="BI68" si="40">BI67/(BI67+BJ67)</f>
        <v>0.8</v>
      </c>
      <c r="BJ68" s="25"/>
      <c r="BK68" s="25"/>
      <c r="BL68" s="1" t="s">
        <v>143</v>
      </c>
      <c r="BM68" s="25">
        <f t="shared" ref="BM68" si="41">BM67/(BM67+BN67)</f>
        <v>0.375</v>
      </c>
      <c r="BN68" s="25"/>
      <c r="BO68" s="25"/>
      <c r="BP68" s="1" t="s">
        <v>143</v>
      </c>
      <c r="BQ68" s="25">
        <f t="shared" ref="BQ68" si="42">BQ67/(BQ67+BR67)</f>
        <v>1</v>
      </c>
      <c r="BR68" s="25"/>
      <c r="BS68" s="25"/>
      <c r="BT68" s="1" t="s">
        <v>143</v>
      </c>
      <c r="BU68" s="25">
        <f t="shared" ref="BU68" si="43">BU67/(BU67+BV67)</f>
        <v>0</v>
      </c>
      <c r="BV68" s="25"/>
      <c r="BW68" s="25"/>
      <c r="BX68" s="1" t="s">
        <v>143</v>
      </c>
      <c r="BY68" s="25">
        <f t="shared" ref="BY68" si="44">BY67/(BY67+BZ67)</f>
        <v>1</v>
      </c>
      <c r="BZ68" s="25"/>
      <c r="CA68" s="25"/>
      <c r="CB68" s="1" t="s">
        <v>143</v>
      </c>
      <c r="CC68" s="25">
        <f t="shared" ref="CC68" si="45">CC67/(CC67+CD67)</f>
        <v>0.35294117647058826</v>
      </c>
      <c r="CD68" s="25"/>
      <c r="CE68" s="25"/>
      <c r="CF68" s="1" t="s">
        <v>143</v>
      </c>
      <c r="CG68" s="25">
        <f t="shared" ref="CG68" si="46">CG67/(CG67+CH67)</f>
        <v>0.6470588235294118</v>
      </c>
      <c r="CH68" s="25"/>
      <c r="CI68" s="25"/>
      <c r="CJ68" s="7" t="s">
        <v>143</v>
      </c>
      <c r="CK68" s="25">
        <f t="shared" ref="CK68" si="47">CK67/(CK67+CL67)</f>
        <v>0.66666666666666663</v>
      </c>
      <c r="CL68" s="25"/>
      <c r="CM68" s="25"/>
      <c r="CN68" s="7" t="s">
        <v>143</v>
      </c>
      <c r="CO68" s="25">
        <f t="shared" ref="CO68" si="48">CO67/(CO67+CP67)</f>
        <v>0.33333333333333331</v>
      </c>
      <c r="CP68" s="25"/>
      <c r="CQ68" s="25"/>
      <c r="CR68" s="15" t="s">
        <v>143</v>
      </c>
      <c r="CS68" s="25">
        <f t="shared" ref="CS68" si="49">CS67/(CS67+CT67)</f>
        <v>0</v>
      </c>
      <c r="CT68" s="25"/>
      <c r="CU68" s="25"/>
      <c r="CV68" s="15" t="s">
        <v>143</v>
      </c>
      <c r="CW68" s="25">
        <f t="shared" ref="CW68" si="50">CW67/(CW67+CX67)</f>
        <v>0</v>
      </c>
      <c r="CX68" s="25"/>
      <c r="CY68" s="25"/>
      <c r="CZ68" s="15" t="s">
        <v>143</v>
      </c>
      <c r="DA68" s="25">
        <f t="shared" ref="DA68" si="51">DA67/(DA67+DB67)</f>
        <v>0</v>
      </c>
      <c r="DB68" s="25"/>
      <c r="DC68" s="25"/>
      <c r="DD68" s="15" t="s">
        <v>143</v>
      </c>
      <c r="DE68" s="25">
        <f t="shared" ref="DE68" si="52">DE67/(DE67+DF67)</f>
        <v>0.33333333333333331</v>
      </c>
      <c r="DF68" s="25"/>
      <c r="DG68" s="25"/>
      <c r="DH68" s="17" t="s">
        <v>143</v>
      </c>
      <c r="DI68" s="25">
        <f t="shared" ref="DI68" si="53">DI67/(DI67+DJ67)</f>
        <v>0</v>
      </c>
      <c r="DJ68" s="25"/>
      <c r="DK68" s="25"/>
      <c r="DL68" s="17" t="s">
        <v>143</v>
      </c>
      <c r="DM68" s="25">
        <f t="shared" ref="DM68" si="54">DM67/(DM67+DN67)</f>
        <v>0</v>
      </c>
      <c r="DN68" s="25"/>
      <c r="DO68" s="25"/>
      <c r="DP68" s="23" t="s">
        <v>143</v>
      </c>
      <c r="DQ68" s="25">
        <f t="shared" ref="DQ68" si="55">DQ67/(DQ67+DR67)</f>
        <v>0.33333333333333331</v>
      </c>
      <c r="DR68" s="25"/>
      <c r="DS68" s="25"/>
    </row>
    <row r="69" spans="4:123">
      <c r="D69" s="1" t="s">
        <v>112</v>
      </c>
      <c r="E69" s="26">
        <f>G67/(E67+F67)</f>
        <v>10.333333333333334</v>
      </c>
      <c r="F69" s="26"/>
      <c r="G69" s="26"/>
      <c r="H69" s="1" t="s">
        <v>144</v>
      </c>
      <c r="I69" s="26">
        <f t="shared" ref="I69" si="56">K67/(I67+J67)</f>
        <v>14</v>
      </c>
      <c r="J69" s="26"/>
      <c r="K69" s="26"/>
      <c r="L69" s="1" t="s">
        <v>144</v>
      </c>
      <c r="M69" s="26">
        <f t="shared" ref="M69" si="57">O67/(M67+N67)</f>
        <v>6</v>
      </c>
      <c r="N69" s="26"/>
      <c r="O69" s="26"/>
      <c r="P69" s="1" t="s">
        <v>144</v>
      </c>
      <c r="Q69" s="26">
        <f t="shared" ref="Q69" si="58">S67/(Q67+R67)</f>
        <v>15</v>
      </c>
      <c r="R69" s="26"/>
      <c r="S69" s="26"/>
      <c r="T69" s="1" t="s">
        <v>144</v>
      </c>
      <c r="U69" s="26">
        <f t="shared" ref="U69" si="59">W67/(U67+V67)</f>
        <v>8.75</v>
      </c>
      <c r="V69" s="26"/>
      <c r="W69" s="26"/>
      <c r="X69" s="1" t="s">
        <v>144</v>
      </c>
      <c r="Y69" s="26">
        <f t="shared" ref="Y69" si="60">AA67/(Y67+Z67)</f>
        <v>15</v>
      </c>
      <c r="Z69" s="26"/>
      <c r="AA69" s="26"/>
      <c r="AB69" s="1" t="s">
        <v>144</v>
      </c>
      <c r="AC69" s="26">
        <f t="shared" ref="AC69" si="61">AE67/(AC67+AD67)</f>
        <v>6</v>
      </c>
      <c r="AD69" s="26"/>
      <c r="AE69" s="26"/>
      <c r="AF69" s="1" t="s">
        <v>144</v>
      </c>
      <c r="AG69" s="26">
        <f t="shared" ref="AG69" si="62">AI67/(AG67+AH67)</f>
        <v>9.5</v>
      </c>
      <c r="AH69" s="26"/>
      <c r="AI69" s="26"/>
      <c r="AJ69" s="1" t="s">
        <v>144</v>
      </c>
      <c r="AK69" s="26">
        <f t="shared" ref="AK69" si="63">AM67/(AK67+AL67)</f>
        <v>3</v>
      </c>
      <c r="AL69" s="26"/>
      <c r="AM69" s="26"/>
      <c r="AN69" s="1" t="s">
        <v>144</v>
      </c>
      <c r="AO69" s="26">
        <f t="shared" ref="AO69" si="64">AQ67/(AO67+AP67)</f>
        <v>11</v>
      </c>
      <c r="AP69" s="26"/>
      <c r="AQ69" s="26"/>
      <c r="AR69" s="1" t="s">
        <v>144</v>
      </c>
      <c r="AS69" s="26">
        <f t="shared" ref="AS69" si="65">AU67/(AS67+AT67)</f>
        <v>12</v>
      </c>
      <c r="AT69" s="26"/>
      <c r="AU69" s="26"/>
      <c r="AV69" s="1" t="s">
        <v>144</v>
      </c>
      <c r="AW69" s="26">
        <f t="shared" ref="AW69" si="66">AY67/(AW67+AX67)</f>
        <v>4</v>
      </c>
      <c r="AX69" s="26"/>
      <c r="AY69" s="26"/>
      <c r="AZ69" s="1" t="s">
        <v>144</v>
      </c>
      <c r="BA69" s="26">
        <f t="shared" ref="BA69" si="67">BC67/(BA67+BB67)</f>
        <v>15</v>
      </c>
      <c r="BB69" s="26"/>
      <c r="BC69" s="26"/>
      <c r="BD69" s="1" t="s">
        <v>144</v>
      </c>
      <c r="BE69" s="26">
        <f t="shared" ref="BE69" si="68">BG67/(BE67+BF67)</f>
        <v>2</v>
      </c>
      <c r="BF69" s="26"/>
      <c r="BG69" s="26"/>
      <c r="BH69" s="1" t="s">
        <v>144</v>
      </c>
      <c r="BI69" s="26">
        <f t="shared" ref="BI69" si="69">BK67/(BI67+BJ67)</f>
        <v>12.8</v>
      </c>
      <c r="BJ69" s="26"/>
      <c r="BK69" s="26"/>
      <c r="BL69" s="1" t="s">
        <v>144</v>
      </c>
      <c r="BM69" s="26">
        <f t="shared" ref="BM69" si="70">BO67/(BM67+BN67)</f>
        <v>9.125</v>
      </c>
      <c r="BN69" s="26"/>
      <c r="BO69" s="26"/>
      <c r="BP69" s="1" t="s">
        <v>144</v>
      </c>
      <c r="BQ69" s="26">
        <f t="shared" ref="BQ69" si="71">BS67/(BQ67+BR67)</f>
        <v>15</v>
      </c>
      <c r="BR69" s="26"/>
      <c r="BS69" s="26"/>
      <c r="BT69" s="1" t="s">
        <v>144</v>
      </c>
      <c r="BU69" s="26">
        <f t="shared" ref="BU69" si="72">BW67/(BU67+BV67)</f>
        <v>3</v>
      </c>
      <c r="BV69" s="26"/>
      <c r="BW69" s="26"/>
      <c r="BX69" s="1" t="s">
        <v>144</v>
      </c>
      <c r="BY69" s="26">
        <f t="shared" ref="BY69" si="73">CA67/(BY67+BZ67)</f>
        <v>15</v>
      </c>
      <c r="BZ69" s="26"/>
      <c r="CA69" s="26"/>
      <c r="CB69" s="1" t="s">
        <v>144</v>
      </c>
      <c r="CC69" s="26">
        <f t="shared" ref="CC69" si="74">CE67/(CC67+CD67)</f>
        <v>10.176470588235293</v>
      </c>
      <c r="CD69" s="26"/>
      <c r="CE69" s="26"/>
      <c r="CF69" s="1" t="s">
        <v>144</v>
      </c>
      <c r="CG69" s="26">
        <f t="shared" ref="CG69" si="75">CI67/(CG67+CH67)</f>
        <v>12.705882352941176</v>
      </c>
      <c r="CH69" s="26"/>
      <c r="CI69" s="26"/>
      <c r="CJ69" s="7" t="s">
        <v>144</v>
      </c>
      <c r="CK69" s="26">
        <f t="shared" ref="CK69" si="76">CM67/(CK67+CL67)</f>
        <v>10.666666666666666</v>
      </c>
      <c r="CL69" s="26"/>
      <c r="CM69" s="26"/>
      <c r="CN69" s="7" t="s">
        <v>144</v>
      </c>
      <c r="CO69" s="26">
        <f t="shared" ref="CO69" si="77">CQ67/(CO67+CP67)</f>
        <v>14</v>
      </c>
      <c r="CP69" s="26"/>
      <c r="CQ69" s="26"/>
      <c r="CR69" s="15" t="s">
        <v>144</v>
      </c>
      <c r="CS69" s="26">
        <f t="shared" ref="CS69" si="78">CU67/(CS67+CT67)</f>
        <v>0</v>
      </c>
      <c r="CT69" s="26"/>
      <c r="CU69" s="26"/>
      <c r="CV69" s="15" t="s">
        <v>144</v>
      </c>
      <c r="CW69" s="26">
        <f t="shared" ref="CW69" si="79">CY67/(CW67+CX67)</f>
        <v>8.25</v>
      </c>
      <c r="CX69" s="26"/>
      <c r="CY69" s="26"/>
      <c r="CZ69" s="15" t="s">
        <v>144</v>
      </c>
      <c r="DA69" s="26">
        <f t="shared" ref="DA69" si="80">DC67/(DA67+DB67)</f>
        <v>9.5</v>
      </c>
      <c r="DB69" s="26"/>
      <c r="DC69" s="26"/>
      <c r="DD69" s="15" t="s">
        <v>144</v>
      </c>
      <c r="DE69" s="26">
        <f t="shared" ref="DE69" si="81">DG67/(DE67+DF67)</f>
        <v>6.666666666666667</v>
      </c>
      <c r="DF69" s="26"/>
      <c r="DG69" s="26"/>
      <c r="DH69" s="17" t="s">
        <v>144</v>
      </c>
      <c r="DI69" s="26">
        <f t="shared" ref="DI69" si="82">DK67/(DI67+DJ67)</f>
        <v>0</v>
      </c>
      <c r="DJ69" s="26"/>
      <c r="DK69" s="26"/>
      <c r="DL69" s="17" t="s">
        <v>144</v>
      </c>
      <c r="DM69" s="26">
        <f t="shared" ref="DM69" si="83">DO67/(DM67+DN67)</f>
        <v>2</v>
      </c>
      <c r="DN69" s="26"/>
      <c r="DO69" s="26"/>
      <c r="DP69" s="23" t="s">
        <v>144</v>
      </c>
      <c r="DQ69" s="26">
        <f t="shared" ref="DQ69" si="84">DS67/(DQ67+DR67)</f>
        <v>8.3333333333333339</v>
      </c>
      <c r="DR69" s="26"/>
      <c r="DS69" s="26"/>
    </row>
    <row r="72" spans="4:123">
      <c r="E72" s="1" t="s">
        <v>98</v>
      </c>
      <c r="F72" s="1" t="s">
        <v>99</v>
      </c>
      <c r="G72" s="1" t="s">
        <v>115</v>
      </c>
    </row>
    <row r="73" spans="4:123">
      <c r="D73" s="1" t="s">
        <v>114</v>
      </c>
      <c r="E73" s="1">
        <f>(E67+Q67+AC67+AG67+AS67+BE67+BI67+BU67+CG67+CK67+DQ67)</f>
        <v>36</v>
      </c>
      <c r="F73" s="23">
        <f>(F67+R67+AD67+AH67+AT67+BF67+BJ67+BV67+CH67+CL67+DR67)</f>
        <v>19</v>
      </c>
      <c r="G73" s="6">
        <f>E73/(E73+F73)</f>
        <v>0.65454545454545454</v>
      </c>
      <c r="I73" s="6"/>
      <c r="J73" s="6"/>
    </row>
    <row r="74" spans="4:123">
      <c r="D74" s="1" t="s">
        <v>116</v>
      </c>
      <c r="E74" s="1">
        <f>(I67+Q67+AW67+BM67+CO67)</f>
        <v>21</v>
      </c>
      <c r="F74" s="7">
        <f>(J67+R67+AX67+BN67+CP67)</f>
        <v>9</v>
      </c>
      <c r="G74" s="6">
        <f>E74/(E74+F74)</f>
        <v>0.7</v>
      </c>
    </row>
    <row r="75" spans="4:123">
      <c r="D75" s="1" t="s">
        <v>117</v>
      </c>
      <c r="E75" s="1">
        <f>(E67+M67+U67+CO67+DA67+DM67)</f>
        <v>2</v>
      </c>
      <c r="F75" s="17">
        <f>(F67+N67+V67+CP67+DB67+DN67)</f>
        <v>12</v>
      </c>
      <c r="G75" s="6">
        <f>E75/(E75+F75)</f>
        <v>0.14285714285714285</v>
      </c>
    </row>
    <row r="76" spans="4:123">
      <c r="D76" s="1" t="s">
        <v>118</v>
      </c>
      <c r="E76" s="1">
        <f>(U67+Y67+AK67+AS67+BA67+BM67+BQ67+CS67+CW67+DE67)</f>
        <v>9</v>
      </c>
      <c r="F76" s="15">
        <f>(V67+Z67+AL67+AT67+BB67+BN67+BR67+CT67+CX67+DF67)</f>
        <v>18</v>
      </c>
      <c r="G76" s="6">
        <f t="shared" ref="G76:G91" si="85">E76/(E76+F76)</f>
        <v>0.33333333333333331</v>
      </c>
    </row>
    <row r="77" spans="4:123">
      <c r="D77" s="1" t="s">
        <v>119</v>
      </c>
      <c r="E77" s="1">
        <f>(I67+DA67+DI67)</f>
        <v>2</v>
      </c>
      <c r="F77" s="17">
        <f>(J67+DB67+DJ67)</f>
        <v>4</v>
      </c>
      <c r="G77" s="6">
        <f t="shared" si="85"/>
        <v>0.33333333333333331</v>
      </c>
    </row>
    <row r="78" spans="4:123">
      <c r="D78" s="1" t="s">
        <v>120</v>
      </c>
      <c r="E78" s="1">
        <f>(M67+BI67+CS67)</f>
        <v>4</v>
      </c>
      <c r="F78" s="15">
        <f>(N67+BJ67+CT67)</f>
        <v>3</v>
      </c>
      <c r="G78" s="6">
        <f t="shared" si="85"/>
        <v>0.5714285714285714</v>
      </c>
    </row>
    <row r="79" spans="4:123">
      <c r="D79" s="1" t="s">
        <v>121</v>
      </c>
      <c r="E79" s="1">
        <f>(Y67+AG67+AO67)</f>
        <v>3</v>
      </c>
      <c r="F79" s="1">
        <f>(Z67+AH67+AP67)</f>
        <v>1</v>
      </c>
      <c r="G79" s="6">
        <f t="shared" si="85"/>
        <v>0.75</v>
      </c>
    </row>
    <row r="80" spans="4:123">
      <c r="D80" s="1" t="s">
        <v>122</v>
      </c>
      <c r="E80" s="1">
        <f>(AC67+AK67+AO67)</f>
        <v>1</v>
      </c>
      <c r="F80" s="1">
        <f>(AD67+AL67+AP67)</f>
        <v>4</v>
      </c>
      <c r="G80" s="6">
        <f t="shared" si="85"/>
        <v>0.2</v>
      </c>
    </row>
    <row r="81" spans="4:7">
      <c r="D81" s="1" t="s">
        <v>123</v>
      </c>
      <c r="E81" s="1">
        <f>(AW67)</f>
        <v>0</v>
      </c>
      <c r="F81" s="1">
        <f>(AX67)</f>
        <v>1</v>
      </c>
      <c r="G81" s="6">
        <f t="shared" si="85"/>
        <v>0</v>
      </c>
    </row>
    <row r="82" spans="4:7">
      <c r="D82" s="1" t="s">
        <v>124</v>
      </c>
      <c r="E82" s="1">
        <f>(BY67+CG67)</f>
        <v>13</v>
      </c>
      <c r="F82" s="1">
        <f>(BZ67+CH67)</f>
        <v>6</v>
      </c>
      <c r="G82" s="6">
        <f t="shared" si="85"/>
        <v>0.68421052631578949</v>
      </c>
    </row>
    <row r="83" spans="4:7">
      <c r="D83" s="1" t="s">
        <v>125</v>
      </c>
      <c r="E83" s="1">
        <f>(BY67+CC67)</f>
        <v>8</v>
      </c>
      <c r="F83" s="1">
        <f>(BZ67+CD67)</f>
        <v>11</v>
      </c>
      <c r="G83" s="6">
        <f t="shared" si="85"/>
        <v>0.42105263157894735</v>
      </c>
    </row>
    <row r="84" spans="4:7">
      <c r="D84" s="1" t="s">
        <v>126</v>
      </c>
      <c r="E84" s="1">
        <f>(CC67)</f>
        <v>6</v>
      </c>
      <c r="F84" s="1">
        <f>(CD67)</f>
        <v>11</v>
      </c>
      <c r="G84" s="6">
        <f t="shared" si="85"/>
        <v>0.35294117647058826</v>
      </c>
    </row>
    <row r="85" spans="4:7">
      <c r="D85" s="1" t="s">
        <v>166</v>
      </c>
      <c r="E85" s="1">
        <f>(BQ67)</f>
        <v>2</v>
      </c>
      <c r="F85" s="1">
        <f>(BR67)</f>
        <v>0</v>
      </c>
      <c r="G85" s="6">
        <f t="shared" si="85"/>
        <v>1</v>
      </c>
    </row>
    <row r="86" spans="4:7">
      <c r="D86" s="1" t="s">
        <v>11</v>
      </c>
      <c r="E86" s="1">
        <f>(BE67)</f>
        <v>0</v>
      </c>
      <c r="F86" s="1">
        <f>(BF67)</f>
        <v>1</v>
      </c>
      <c r="G86" s="6">
        <f t="shared" si="85"/>
        <v>0</v>
      </c>
    </row>
    <row r="87" spans="4:7">
      <c r="D87" s="1" t="s">
        <v>12</v>
      </c>
      <c r="E87" s="1">
        <f>(BA67)</f>
        <v>1</v>
      </c>
      <c r="F87" s="1">
        <f>(BB67)</f>
        <v>0</v>
      </c>
      <c r="G87" s="6">
        <f t="shared" si="85"/>
        <v>1</v>
      </c>
    </row>
    <row r="88" spans="4:7">
      <c r="D88" s="7" t="s">
        <v>145</v>
      </c>
      <c r="E88" s="1">
        <f>(CK67+DI67)</f>
        <v>2</v>
      </c>
      <c r="F88" s="17">
        <f>(CL67+DJ67)</f>
        <v>2</v>
      </c>
      <c r="G88" s="8">
        <f t="shared" si="85"/>
        <v>0.5</v>
      </c>
    </row>
    <row r="89" spans="4:7">
      <c r="D89" s="15" t="s">
        <v>72</v>
      </c>
      <c r="E89" s="1">
        <f>DE67</f>
        <v>1</v>
      </c>
      <c r="F89" s="15">
        <f>DF67</f>
        <v>2</v>
      </c>
      <c r="G89" s="14">
        <f t="shared" si="85"/>
        <v>0.33333333333333331</v>
      </c>
    </row>
    <row r="90" spans="4:7">
      <c r="D90" s="17" t="s">
        <v>91</v>
      </c>
      <c r="E90" s="17">
        <f>DM67</f>
        <v>0</v>
      </c>
      <c r="F90" s="17">
        <f>DN67</f>
        <v>1</v>
      </c>
      <c r="G90" s="16">
        <f t="shared" si="85"/>
        <v>0</v>
      </c>
    </row>
    <row r="91" spans="4:7">
      <c r="D91" s="1" t="s">
        <v>182</v>
      </c>
      <c r="E91" s="1">
        <f>DQ67</f>
        <v>1</v>
      </c>
      <c r="F91" s="23">
        <f>DR67</f>
        <v>2</v>
      </c>
      <c r="G91" s="22">
        <f t="shared" si="85"/>
        <v>0.33333333333333331</v>
      </c>
    </row>
  </sheetData>
  <sortState ref="A3:XFD39">
    <sortCondition ref="A4:A39"/>
  </sortState>
  <mergeCells count="60">
    <mergeCell ref="DQ68:DS68"/>
    <mergeCell ref="DQ69:DS69"/>
    <mergeCell ref="DI68:DK68"/>
    <mergeCell ref="DI69:DK69"/>
    <mergeCell ref="DM68:DO68"/>
    <mergeCell ref="DM69:DO69"/>
    <mergeCell ref="E68:G68"/>
    <mergeCell ref="E69:G69"/>
    <mergeCell ref="I68:K68"/>
    <mergeCell ref="M68:O68"/>
    <mergeCell ref="Q68:S68"/>
    <mergeCell ref="AC68:AE68"/>
    <mergeCell ref="AG68:AI68"/>
    <mergeCell ref="AK68:AM68"/>
    <mergeCell ref="AO68:AQ68"/>
    <mergeCell ref="AS68:AU68"/>
    <mergeCell ref="Y68:AA68"/>
    <mergeCell ref="I69:K69"/>
    <mergeCell ref="M69:O69"/>
    <mergeCell ref="Q69:S69"/>
    <mergeCell ref="U69:W69"/>
    <mergeCell ref="Y69:AA69"/>
    <mergeCell ref="U68:W68"/>
    <mergeCell ref="AW69:AY69"/>
    <mergeCell ref="BA69:BC69"/>
    <mergeCell ref="BA68:BC68"/>
    <mergeCell ref="BE68:BG68"/>
    <mergeCell ref="BI68:BK68"/>
    <mergeCell ref="AW68:AY68"/>
    <mergeCell ref="BE69:BG69"/>
    <mergeCell ref="BI69:BK69"/>
    <mergeCell ref="AC69:AE69"/>
    <mergeCell ref="AG69:AI69"/>
    <mergeCell ref="AK69:AM69"/>
    <mergeCell ref="AO69:AQ69"/>
    <mergeCell ref="AS69:AU69"/>
    <mergeCell ref="BM69:BO69"/>
    <mergeCell ref="BQ69:BS69"/>
    <mergeCell ref="BU69:BW69"/>
    <mergeCell ref="CK68:CM68"/>
    <mergeCell ref="CO68:CQ68"/>
    <mergeCell ref="CK69:CM69"/>
    <mergeCell ref="CO69:CQ69"/>
    <mergeCell ref="CC69:CE69"/>
    <mergeCell ref="CG69:CI69"/>
    <mergeCell ref="BY69:CA69"/>
    <mergeCell ref="BY68:CA68"/>
    <mergeCell ref="CC68:CE68"/>
    <mergeCell ref="CG68:CI68"/>
    <mergeCell ref="BM68:BO68"/>
    <mergeCell ref="BQ68:BS68"/>
    <mergeCell ref="BU68:BW68"/>
    <mergeCell ref="CS68:CU68"/>
    <mergeCell ref="CW68:CY68"/>
    <mergeCell ref="DA68:DC68"/>
    <mergeCell ref="DE68:DG68"/>
    <mergeCell ref="CS69:CU69"/>
    <mergeCell ref="CW69:CY69"/>
    <mergeCell ref="DA69:DC69"/>
    <mergeCell ref="DE69:DG69"/>
  </mergeCells>
  <phoneticPr fontId="2" type="noConversion"/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Classroom</dc:creator>
  <cp:lastModifiedBy>Greg Pines</cp:lastModifiedBy>
  <dcterms:created xsi:type="dcterms:W3CDTF">2011-10-15T23:10:26Z</dcterms:created>
  <dcterms:modified xsi:type="dcterms:W3CDTF">2012-01-16T01:48:17Z</dcterms:modified>
</cp:coreProperties>
</file>